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Заглавна" sheetId="1" r:id="rId4"/>
    <sheet state="visible" name="Общо съдържание " sheetId="2" r:id="rId5"/>
    <sheet state="visible" name="Дисциплини по специалността" sheetId="3" r:id="rId6"/>
    <sheet state="visible" name="Параметри" sheetId="4" r:id="rId7"/>
  </sheets>
  <definedNames>
    <definedName name="Общоуниверситетски">#REF!</definedName>
    <definedName name="Изберете">'Заглавна'!$C$17</definedName>
  </definedNames>
  <calcPr/>
</workbook>
</file>

<file path=xl/sharedStrings.xml><?xml version="1.0" encoding="utf-8"?>
<sst xmlns="http://schemas.openxmlformats.org/spreadsheetml/2006/main" count="308" uniqueCount="175">
  <si>
    <t>УТВЪРЖДАВАМ</t>
  </si>
  <si>
    <t>РЕКТОР НА ВСУ "ЧЕРНОРИЗЕЦ ХРАБЪР"</t>
  </si>
  <si>
    <r>
      <rPr>
        <rFont val="Arial"/>
        <b/>
        <color theme="1"/>
        <sz val="12.0"/>
      </rPr>
      <t>проф. д-р</t>
    </r>
    <r>
      <rPr>
        <rFont val="Adobe Devanagari"/>
        <b/>
        <color theme="1"/>
        <sz val="12.0"/>
      </rPr>
      <t xml:space="preserve"> _______________</t>
    </r>
    <r>
      <rPr>
        <rFont val="Arial"/>
        <b/>
        <color theme="1"/>
        <sz val="12.0"/>
      </rPr>
      <t xml:space="preserve"> Петър Христов</t>
    </r>
  </si>
  <si>
    <t>УЧЕБЕН ПЛАН №</t>
  </si>
  <si>
    <t>82-601-21</t>
  </si>
  <si>
    <t>за придобиване на висше образование</t>
  </si>
  <si>
    <t xml:space="preserve">Област на висше образование:                         </t>
  </si>
  <si>
    <t>8. Изкуства</t>
  </si>
  <si>
    <t xml:space="preserve">Професионално направление:                          </t>
  </si>
  <si>
    <t>8.2. Изобразително изкуство</t>
  </si>
  <si>
    <t xml:space="preserve">Специалност:                                                 </t>
  </si>
  <si>
    <t>ДИЗАЙНЕРСКИ ПРАКТИКИ В МОДНАТА ИНДУСТРИЯ</t>
  </si>
  <si>
    <t xml:space="preserve">Образователно - квалификационна степен:        </t>
  </si>
  <si>
    <t>МАГИСТЪР</t>
  </si>
  <si>
    <t>Професионална квалификация:</t>
  </si>
  <si>
    <t>МОДЕН ДИЗАЙНЕР</t>
  </si>
  <si>
    <t>Форма на обучение:</t>
  </si>
  <si>
    <t>Редовна, задочна</t>
  </si>
  <si>
    <t>Продължителност на обучение по специалността:</t>
  </si>
  <si>
    <t xml:space="preserve">1 година </t>
  </si>
  <si>
    <t>2 семестъра</t>
  </si>
  <si>
    <t>Учебна година, от която започва обучението (випуск):</t>
  </si>
  <si>
    <t>II. Общо съдържание на учебeн план №</t>
  </si>
  <si>
    <t>Аудиторни занятия</t>
  </si>
  <si>
    <t>Извънаудиторна заетост</t>
  </si>
  <si>
    <t>Образование в партньорство</t>
  </si>
  <si>
    <t>Разпределение на часовете по семестри</t>
  </si>
  <si>
    <t>Контрол</t>
  </si>
  <si>
    <t>Титуляр</t>
  </si>
  <si>
    <t>Хорариум</t>
  </si>
  <si>
    <t>№</t>
  </si>
  <si>
    <t>Учебни дисциплини</t>
  </si>
  <si>
    <t>Код</t>
  </si>
  <si>
    <t>Вид</t>
  </si>
  <si>
    <t>Общ  хорариум</t>
  </si>
  <si>
    <t>Лекции</t>
  </si>
  <si>
    <t>Сем. упр.</t>
  </si>
  <si>
    <t>Практ. занятия</t>
  </si>
  <si>
    <t>СР и консулт.</t>
  </si>
  <si>
    <t>Практика</t>
  </si>
  <si>
    <t>Пълна заетост</t>
  </si>
  <si>
    <t>Практ. занятия2</t>
  </si>
  <si>
    <t>Практика и стаж</t>
  </si>
  <si>
    <t>Всичко по ОП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</si>
  <si>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</si>
  <si>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</si>
  <si>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</si>
  <si>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</si>
  <si>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</si>
  <si>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</si>
  <si>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</si>
  <si>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</si>
  <si>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</si>
  <si>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</si>
  <si>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</si>
  <si>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Изпити</t>
  </si>
  <si>
    <t>Текуща оценка</t>
  </si>
  <si>
    <t>Кредити</t>
  </si>
  <si>
    <t>Длъжност</t>
  </si>
  <si>
    <t>Степен</t>
  </si>
  <si>
    <t>Имена</t>
  </si>
  <si>
    <t>Научна специалност</t>
  </si>
  <si>
    <t>Статут на преподавателя</t>
  </si>
  <si>
    <t>на експерти от практиката</t>
  </si>
  <si>
    <t>Мода и развитие</t>
  </si>
  <si>
    <t>82-701</t>
  </si>
  <si>
    <t>Задължителна</t>
  </si>
  <si>
    <t>доц.</t>
  </si>
  <si>
    <t>д-р</t>
  </si>
  <si>
    <t>Диана Пенева- Сотирова</t>
  </si>
  <si>
    <t>Хабилитиран на ОТД във ф-та</t>
  </si>
  <si>
    <t>Моден стайлинг</t>
  </si>
  <si>
    <t>82-702</t>
  </si>
  <si>
    <t>доцент</t>
  </si>
  <si>
    <t>Савка Казаларска</t>
  </si>
  <si>
    <t>Друг</t>
  </si>
  <si>
    <t>Бранд имидж</t>
  </si>
  <si>
    <t>82-703</t>
  </si>
  <si>
    <t xml:space="preserve">д-р </t>
  </si>
  <si>
    <t>Иво Стамболийски</t>
  </si>
  <si>
    <t>Хабил. на ОТД в друг ф-т на ВСУ</t>
  </si>
  <si>
    <t>Обемно формообразуване</t>
  </si>
  <si>
    <t>82-704</t>
  </si>
  <si>
    <t>Методи за конструиране</t>
  </si>
  <si>
    <t>82-705</t>
  </si>
  <si>
    <t>Капка Манасиева</t>
  </si>
  <si>
    <t>Креативни техники и технологии</t>
  </si>
  <si>
    <t>82-706</t>
  </si>
  <si>
    <t>гл. асистент</t>
  </si>
  <si>
    <t>Виктор Петков</t>
  </si>
  <si>
    <t>Иновации и продуктово развитие</t>
  </si>
  <si>
    <t>82-707</t>
  </si>
  <si>
    <t>Дизайн студио</t>
  </si>
  <si>
    <t>82-708</t>
  </si>
  <si>
    <t>Доника Кирова</t>
  </si>
  <si>
    <t>Лайфстайл и двигателна култура</t>
  </si>
  <si>
    <t>82-709</t>
  </si>
  <si>
    <t>Катя Кайрякова</t>
  </si>
  <si>
    <t>Избираема  дисциплина</t>
  </si>
  <si>
    <t>XX-8XX</t>
  </si>
  <si>
    <t>Избираема</t>
  </si>
  <si>
    <t>Избираема дисциплина</t>
  </si>
  <si>
    <t>Факултативна дисциплина</t>
  </si>
  <si>
    <t>Факултативна</t>
  </si>
  <si>
    <t>Защита на магистърски проект</t>
  </si>
  <si>
    <t>Общо</t>
  </si>
  <si>
    <t>Извънаудиторни занятия</t>
  </si>
  <si>
    <t>Дисциплини</t>
  </si>
  <si>
    <t>Семестър</t>
  </si>
  <si>
    <t>Зимен</t>
  </si>
  <si>
    <t>Летен</t>
  </si>
  <si>
    <t xml:space="preserve">Стайлинг </t>
  </si>
  <si>
    <t>82-801</t>
  </si>
  <si>
    <t>Албена Свещарова</t>
  </si>
  <si>
    <t>Стайлинг -  проект</t>
  </si>
  <si>
    <t>82-802</t>
  </si>
  <si>
    <t>Устойчива мода</t>
  </si>
  <si>
    <t>82-803</t>
  </si>
  <si>
    <t>Росица Крюгер</t>
  </si>
  <si>
    <t>Устойчива мода- проект</t>
  </si>
  <si>
    <t>82-804</t>
  </si>
  <si>
    <t>професор</t>
  </si>
  <si>
    <t>Снежанка Овчарова</t>
  </si>
  <si>
    <t>Моделиране на облекло</t>
  </si>
  <si>
    <t>82-805</t>
  </si>
  <si>
    <t>Христо Петров</t>
  </si>
  <si>
    <t>Моделиране на облекло- проект</t>
  </si>
  <si>
    <t>82-806</t>
  </si>
  <si>
    <t>Диана Сотирова</t>
  </si>
  <si>
    <t>Кръгова икономика и мода</t>
  </si>
  <si>
    <t>82-807</t>
  </si>
  <si>
    <t>Дизайн мениджмънт</t>
  </si>
  <si>
    <t>82-808</t>
  </si>
  <si>
    <t>Елеонора Танкова</t>
  </si>
  <si>
    <t>Изкуство и реклама</t>
  </si>
  <si>
    <t>82-809</t>
  </si>
  <si>
    <t xml:space="preserve"> Виктор Петков</t>
  </si>
  <si>
    <t>Мода и медии</t>
  </si>
  <si>
    <t>82-810</t>
  </si>
  <si>
    <t>Личен стил и дрескод</t>
  </si>
  <si>
    <t>82-811</t>
  </si>
  <si>
    <t>IV. ОСНОВНИ ПАРАМЕТРИ НА УЧЕБЕН ПЛАН №</t>
  </si>
  <si>
    <t>Срок на обучение</t>
  </si>
  <si>
    <t>Общ учебен хорариум (в часове):</t>
  </si>
  <si>
    <t>Аудиторна заетост (в часове)</t>
  </si>
  <si>
    <t>Общо:</t>
  </si>
  <si>
    <t>Лекции:</t>
  </si>
  <si>
    <t>Упражнения:</t>
  </si>
  <si>
    <t>Извънаудиторна заетост (в часове)</t>
  </si>
  <si>
    <t>Практ. занятия:</t>
  </si>
  <si>
    <t>СР и консулт.:</t>
  </si>
  <si>
    <t>Практика:</t>
  </si>
  <si>
    <t>Брой учебни дисциплини</t>
  </si>
  <si>
    <t>Съотношение между задължителни, избираеми и факултативни дисциплини</t>
  </si>
  <si>
    <t>Задължителни:</t>
  </si>
  <si>
    <t>Избираеми:</t>
  </si>
  <si>
    <t>Факултативни:</t>
  </si>
  <si>
    <t>Съотношение между аудиторна и извънаудиторна заетост</t>
  </si>
  <si>
    <t>Изпити:</t>
  </si>
  <si>
    <t>ТО:</t>
  </si>
  <si>
    <t>Брой задължителни дисциплини и кредити за придобиване на специалността</t>
  </si>
  <si>
    <t>Кредити:</t>
  </si>
  <si>
    <t>Минимален брой избираеми дисциплини и кредити за придобиване на специалността</t>
  </si>
  <si>
    <t>Всичко брой кредити</t>
  </si>
  <si>
    <t>Дял в лекционните часове на хабилитираните лица на основен трудов договор</t>
  </si>
  <si>
    <t>от академичния състав на ф-та:</t>
  </si>
  <si>
    <t>от академичния състав на ВСУ:</t>
  </si>
  <si>
    <t>Дял на хабилитираните преподаватели в лекционните курсове по задължителните и избираемите учебни дисциплини</t>
  </si>
  <si>
    <t>Дял на хорариума, възлаган на експерти от практиката</t>
  </si>
  <si>
    <t>Учебният план е приет на ФС с Протокол № 6 / 26.11.2020 г.</t>
  </si>
  <si>
    <t xml:space="preserve"> </t>
  </si>
  <si>
    <t>Учебният план е утвърден от Академичния съвет с протокол № .. / …………..2020 г.</t>
  </si>
  <si>
    <t>Декан на Архитектурен факултет:</t>
  </si>
  <si>
    <t>доц. д-р инж. Р.Петкова-Слипец</t>
  </si>
  <si>
    <t>ноември  2020 г.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</si>
</sst>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#;#;&quot;&quot;"/>
  </numFmts>
  <fonts count="13">
    <font>
      <sz val="10.0"/>
      <color rgb="FF000000"/>
      <name val="Arial"/>
    </font>
    <font>
      <sz val="10.0"/>
      <color theme="1"/>
      <name val="Arial"/>
    </font>
    <font>
      <b/>
      <sz val="12.0"/>
      <color theme="1"/>
      <name val="Arial"/>
    </font>
    <font>
      <sz val="16.0"/>
      <color theme="1"/>
      <name val="Arial"/>
    </font>
    <font>
      <b/>
      <sz val="13.0"/>
      <color theme="1"/>
      <name val="Arial"/>
    </font>
    <font>
      <b/>
      <sz val="10.0"/>
      <color theme="1"/>
      <name val="Arial"/>
    </font>
    <font>
      <b/>
      <sz val="11.0"/>
      <color theme="1"/>
      <name val="Arial"/>
    </font>
    <font>
      <sz val="14.0"/>
      <color theme="1"/>
      <name val="Arial"/>
    </font>
    <font>
      <b/>
      <sz val="24.0"/>
      <color theme="1"/>
      <name val="Arial"/>
    </font>
    <font>
      <b/>
      <sz val="16.0"/>
      <color theme="1"/>
      <name val="Arial"/>
    </font>
    <font>
      <sz val="12.0"/>
      <color theme="1"/>
      <name val="Calibri"/>
    </font>
    <font>
      <color theme="1"/>
      <name val="Calibri"/>
    </font>
    <font/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top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center"/>
    </xf>
    <xf borderId="0" fillId="0" fontId="2" numFmtId="0" xfId="0" applyAlignment="1" applyFont="1">
      <alignment horizontal="center" vertical="top"/>
    </xf>
    <xf borderId="0" fillId="0" fontId="4" numFmtId="0" xfId="0" applyAlignment="1" applyFont="1">
      <alignment horizontal="center" vertical="top"/>
    </xf>
    <xf borderId="0" fillId="0" fontId="4" numFmtId="0" xfId="0" applyAlignment="1" applyFont="1">
      <alignment vertical="top"/>
    </xf>
    <xf borderId="0" fillId="0" fontId="4" numFmtId="0" xfId="0" applyAlignment="1" applyFont="1">
      <alignment horizontal="left" vertical="center"/>
    </xf>
    <xf borderId="0" fillId="0" fontId="5" numFmtId="0" xfId="0" applyAlignment="1" applyFont="1">
      <alignment vertical="top"/>
    </xf>
    <xf borderId="0" fillId="0" fontId="2" numFmtId="0" xfId="0" applyAlignment="1" applyFont="1">
      <alignment horizontal="center"/>
    </xf>
    <xf borderId="0" fillId="0" fontId="6" numFmtId="0" xfId="0" applyAlignment="1" applyFont="1">
      <alignment vertical="top"/>
    </xf>
    <xf borderId="0" fillId="0" fontId="6" numFmtId="0" xfId="0" applyAlignment="1" applyFont="1">
      <alignment horizontal="center" vertical="top"/>
    </xf>
    <xf borderId="0" fillId="0" fontId="7" numFmtId="0" xfId="0" applyAlignment="1" applyFont="1">
      <alignment horizontal="left" vertical="top"/>
    </xf>
    <xf borderId="0" fillId="0" fontId="1" numFmtId="0" xfId="0" applyAlignment="1" applyFont="1">
      <alignment vertical="center"/>
    </xf>
    <xf borderId="0" fillId="0" fontId="8" numFmtId="0" xfId="0" applyAlignment="1" applyFont="1">
      <alignment horizontal="right" vertical="center"/>
    </xf>
    <xf borderId="0" fillId="0" fontId="8" numFmtId="0" xfId="0" applyAlignment="1" applyFont="1">
      <alignment horizontal="left" vertical="center"/>
    </xf>
    <xf borderId="0" fillId="0" fontId="9" numFmtId="0" xfId="0" applyAlignment="1" applyFont="1">
      <alignment horizontal="center" vertical="center"/>
    </xf>
    <xf borderId="0" fillId="0" fontId="1" numFmtId="0" xfId="0" applyAlignment="1" applyFont="1">
      <alignment horizontal="center" vertical="center"/>
    </xf>
    <xf borderId="0" fillId="0" fontId="10" numFmtId="0" xfId="0" applyFont="1"/>
    <xf borderId="0" fillId="0" fontId="10" numFmtId="0" xfId="0" applyAlignment="1" applyFont="1">
      <alignment horizontal="left" readingOrder="0"/>
    </xf>
    <xf borderId="0" fillId="0" fontId="11" numFmtId="0" xfId="0" applyFont="1"/>
    <xf borderId="0" fillId="0" fontId="11" numFmtId="1" xfId="0" applyFont="1" applyNumberFormat="1"/>
    <xf borderId="0" fillId="0" fontId="11" numFmtId="164" xfId="0" applyFont="1" applyNumberFormat="1"/>
    <xf borderId="0" fillId="0" fontId="12" numFmtId="1" xfId="0" applyAlignment="1" applyFont="1" applyNumberFormat="1">
      <alignment readingOrder="0"/>
    </xf>
    <xf borderId="0" fillId="0" fontId="11" numFmtId="49" xfId="0" applyFont="1" applyNumberFormat="1"/>
    <xf borderId="0" fillId="0" fontId="11" numFmtId="165" xfId="0" applyFont="1" applyNumberFormat="1"/>
    <xf borderId="0" fillId="0" fontId="11" numFmtId="0" xfId="0" applyFont="1"/>
    <xf borderId="0" fillId="0" fontId="11" numFmtId="0" xfId="0" applyFont="1"/>
    <xf borderId="0" fillId="0" fontId="11" numFmtId="0" xfId="0" applyAlignment="1" applyFont="1">
      <alignment horizontal="right"/>
    </xf>
    <xf borderId="0" fillId="0" fontId="11" numFmtId="2" xfId="0" applyFont="1" applyNumberFormat="1"/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  <dxf>
      <font/>
      <fill>
        <patternFill patternType="solid">
          <fgColor rgb="FFBDBDBD"/>
          <bgColor rgb="FFBDBDBD"/>
        </patternFill>
      </fill>
      <border/>
    </dxf>
  </dxfs>
  <tableStyles count="3">
    <tableStyle count="2" pivot="0" name="Общо съдържание -style">
      <tableStyleElement dxfId="1" type="firstRowStripe"/>
      <tableStyleElement dxfId="2" type="secondRowStripe"/>
    </tableStyle>
    <tableStyle count="3" pivot="0" name="Дисциплини по специалността-style">
      <tableStyleElement dxfId="3" type="headerRow"/>
      <tableStyleElement dxfId="1" type="firstRowStripe"/>
      <tableStyleElement dxfId="2" type="secondRowStripe"/>
    </tableStyle>
    <tableStyle count="2" pivot="0" name="Параметри-style">
      <tableStyleElement dxfId="1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9525</xdr:rowOff>
    </xdr:from>
    <xdr:ext cx="9525000" cy="11049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133350</xdr:rowOff>
    </xdr:from>
    <xdr:ext cx="2028825" cy="88582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142875</xdr:colOff>
      <xdr:row>0</xdr:row>
      <xdr:rowOff>57150</xdr:rowOff>
    </xdr:from>
    <xdr:ext cx="2000250" cy="88582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19050</xdr:colOff>
      <xdr:row>0</xdr:row>
      <xdr:rowOff>0</xdr:rowOff>
    </xdr:from>
    <xdr:ext cx="2409825" cy="1066800"/>
    <xdr:pic>
      <xdr:nvPicPr>
        <xdr:cNvPr descr="Image result for vfu logo" id="0" name="image3.pn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headerRowCount="0" ref="A1:AH1000" displayName="Table_1" id="1">
  <tableColumns count="34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  <tableColumn name="Column26" id="26"/>
    <tableColumn name="Column27" id="27"/>
    <tableColumn name="Column28" id="28"/>
    <tableColumn name="Column29" id="29"/>
    <tableColumn name="Column30" id="30"/>
    <tableColumn name="Column31" id="31"/>
    <tableColumn name="Column32" id="32"/>
    <tableColumn name="Column33" id="33"/>
    <tableColumn name="Column34" id="34"/>
  </tableColumns>
  <tableStyleInfo name="Общо съдържание -style" showColumnStripes="0" showFirstColumn="1" showLastColumn="1" showRowStripes="1"/>
</table>
</file>

<file path=xl/tables/table2.xml><?xml version="1.0" encoding="utf-8"?>
<table xmlns="http://schemas.openxmlformats.org/spreadsheetml/2006/main" headerRowCount="0" ref="A1:Z1000" displayName="Table_2" id="2">
  <tableColumns count="26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  <tableColumn name="Column26" id="26"/>
  </tableColumns>
  <tableStyleInfo name="Дисциплини по специалността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3.xml><?xml version="1.0" encoding="utf-8"?>
<table xmlns="http://schemas.openxmlformats.org/spreadsheetml/2006/main" headerRowCount="0" ref="A1:Z1000" displayName="Table_3" id="3">
  <tableColumns count="26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  <tableColumn name="Column26" id="26"/>
  </tableColumns>
  <tableStyleInfo name="Параметри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3" Type="http://schemas.openxmlformats.org/officeDocument/2006/relationships/table" Target="../tables/table1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Relationship Id="rId3" Type="http://schemas.openxmlformats.org/officeDocument/2006/relationships/table" Target="../tables/table2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Relationship Id="rId3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4.43"/>
    <col customWidth="1" min="2" max="2" width="54.71"/>
    <col customWidth="1" min="3" max="3" width="49.14"/>
    <col customWidth="1" min="4" max="6" width="8.71"/>
  </cols>
  <sheetData>
    <row r="1" ht="84.0" customHeight="1">
      <c r="A1" s="1"/>
      <c r="B1" s="2"/>
    </row>
    <row r="2" ht="20.25" customHeight="1">
      <c r="A2" s="3"/>
      <c r="B2" s="3"/>
      <c r="C2" s="3"/>
    </row>
    <row r="3" ht="18.75" customHeight="1">
      <c r="A3" s="1"/>
      <c r="B3" s="1"/>
      <c r="C3" s="1"/>
    </row>
    <row r="4" ht="16.5" customHeight="1">
      <c r="A4" s="4"/>
      <c r="C4" s="5" t="s">
        <v>0</v>
      </c>
    </row>
    <row r="5" ht="16.5" customHeight="1">
      <c r="A5" s="6"/>
      <c r="B5" s="6"/>
      <c r="C5" s="6"/>
    </row>
    <row r="6" ht="15.0" customHeight="1">
      <c r="A6" s="2"/>
      <c r="C6" s="7" t="s">
        <v>1</v>
      </c>
    </row>
    <row r="7" ht="18.0" customHeight="1">
      <c r="A7" s="8"/>
      <c r="B7" s="8"/>
      <c r="C7" s="6"/>
    </row>
    <row r="8" ht="15.0" customHeight="1">
      <c r="A8" s="9"/>
      <c r="C8" s="9" t="s">
        <v>2</v>
      </c>
    </row>
    <row r="9" ht="15.75" customHeight="1">
      <c r="A9" s="10"/>
      <c r="B9" s="10"/>
      <c r="C9" s="10"/>
    </row>
    <row r="10" ht="21.75" customHeight="1">
      <c r="A10" s="11"/>
      <c r="C10" s="10"/>
    </row>
    <row r="11" ht="17.25" customHeight="1">
      <c r="A11" s="1"/>
      <c r="B11" s="12"/>
      <c r="C11" s="12"/>
    </row>
    <row r="12" ht="17.25" customHeight="1">
      <c r="A12" s="1"/>
      <c r="B12" s="12"/>
      <c r="C12" s="12"/>
    </row>
    <row r="13" ht="30.0" customHeight="1">
      <c r="A13" s="13"/>
      <c r="B13" s="14" t="s">
        <v>3</v>
      </c>
      <c r="C13" s="15" t="s">
        <v>4</v>
      </c>
    </row>
    <row r="14" ht="20.25" customHeight="1">
      <c r="A14" s="13"/>
      <c r="B14" s="16" t="s">
        <v>5</v>
      </c>
    </row>
    <row r="15" ht="15.0" customHeight="1">
      <c r="A15" s="13"/>
      <c r="B15" s="17"/>
    </row>
    <row r="16" ht="18.0" customHeight="1">
      <c r="A16" s="13"/>
    </row>
    <row r="17" ht="12.75" customHeight="1">
      <c r="A17" s="13"/>
      <c r="B17" s="18" t="s">
        <v>6</v>
      </c>
      <c r="C17" s="18" t="s">
        <v>7</v>
      </c>
    </row>
    <row r="18" ht="12.75" customHeight="1">
      <c r="A18" s="13"/>
      <c r="B18" s="18"/>
      <c r="C18" s="18"/>
    </row>
    <row r="19" ht="12.75" customHeight="1">
      <c r="A19" s="13"/>
      <c r="B19" s="18" t="s">
        <v>8</v>
      </c>
      <c r="C19" s="18" t="s">
        <v>9</v>
      </c>
    </row>
    <row r="20" ht="12.75" customHeight="1">
      <c r="A20" s="13"/>
      <c r="B20" s="18"/>
      <c r="C20" s="18"/>
    </row>
    <row r="21" ht="12.75" customHeight="1">
      <c r="A21" s="13"/>
      <c r="B21" s="18" t="s">
        <v>10</v>
      </c>
      <c r="C21" s="18" t="s">
        <v>11</v>
      </c>
    </row>
    <row r="22" ht="12.75" customHeight="1">
      <c r="A22" s="13"/>
      <c r="B22" s="18"/>
      <c r="C22" s="18"/>
    </row>
    <row r="23" ht="12.75" customHeight="1">
      <c r="A23" s="13"/>
      <c r="B23" s="18" t="s">
        <v>12</v>
      </c>
      <c r="C23" s="18" t="s">
        <v>13</v>
      </c>
    </row>
    <row r="24" ht="12.75" customHeight="1">
      <c r="A24" s="13"/>
      <c r="B24" s="18"/>
      <c r="C24" s="18"/>
    </row>
    <row r="25" ht="12.75" customHeight="1">
      <c r="A25" s="13"/>
      <c r="B25" s="18" t="s">
        <v>14</v>
      </c>
      <c r="C25" s="18" t="s">
        <v>15</v>
      </c>
    </row>
    <row r="26" ht="12.75" customHeight="1">
      <c r="A26" s="13"/>
      <c r="B26" s="18"/>
      <c r="C26" s="18"/>
    </row>
    <row r="27" ht="12.75" customHeight="1">
      <c r="B27" s="18" t="s">
        <v>16</v>
      </c>
      <c r="C27" s="18" t="s">
        <v>17</v>
      </c>
    </row>
    <row r="28" ht="12.75" customHeight="1">
      <c r="B28" s="18"/>
      <c r="C28" s="18"/>
    </row>
    <row r="29" ht="12.75" customHeight="1">
      <c r="B29" s="18" t="s">
        <v>18</v>
      </c>
      <c r="C29" s="18" t="s">
        <v>19</v>
      </c>
    </row>
    <row r="30" ht="12.75" customHeight="1">
      <c r="B30" s="18"/>
      <c r="C30" s="18" t="s">
        <v>20</v>
      </c>
    </row>
    <row r="31" ht="12.75" customHeight="1">
      <c r="B31" s="18"/>
      <c r="C31" s="18"/>
    </row>
    <row r="32" ht="12.75" customHeight="1">
      <c r="B32" s="18" t="s">
        <v>21</v>
      </c>
      <c r="C32" s="19">
        <v>2021.0</v>
      </c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B1:C1"/>
    <mergeCell ref="A4:B4"/>
    <mergeCell ref="A6:B6"/>
    <mergeCell ref="A8:B8"/>
    <mergeCell ref="A10:B10"/>
    <mergeCell ref="B14:C14"/>
    <mergeCell ref="B15:C16"/>
  </mergeCells>
  <dataValidations>
    <dataValidation type="list" allowBlank="1" showErrorMessage="1" sqref="C19">
      <formula1>"3.2. Психология,3.6. Право,3.7. Администрация и управление,3.8. Икономика,4.6. Информатика и компютърни науки,5.7. Архитектура,строителство и геодезия,8.2. Изобразително изкуство,8.3. Музикално и танцово изкуство,9.1. Национална сигурност"</formula1>
    </dataValidation>
    <dataValidation type="list" allowBlank="1" showErrorMessage="1" sqref="C23">
      <formula1>"Бакалавър,Магистър"</formula1>
    </dataValidation>
    <dataValidation type="list" allowBlank="1" showErrorMessage="1" sqref="C32">
      <formula1>"2020,2021,2022,2023,2024"</formula1>
    </dataValidation>
    <dataValidation type="list" allowBlank="1" showErrorMessage="1" sqref="C30:C31">
      <formula1>"2 семестъра,3 семестъра,4 семестъра,5 семестъра,6 семестъра,7 семестъра,8 семестъра,9 семестъра,10 семестъра,11 семестъра"</formula1>
    </dataValidation>
    <dataValidation type="list" allowBlank="1" showInputMessage="1" showErrorMessage="1" prompt="Изберете областта на ВО" sqref="C17">
      <formula1>"3. Социални,стопански и правни науки,4. Природни науки,математика и информатика,5. Технически науки,8. Изкуства,9. Сигурност и отбрана"</formula1>
    </dataValidation>
    <dataValidation type="list" allowBlank="1" showErrorMessage="1" sqref="C29">
      <formula1>"1 година,2 години,3 години,4 години,5 години,6 години"</formula1>
    </dataValidation>
  </dataValidations>
  <printOptions/>
  <pageMargins bottom="0.75" footer="0.0" header="0.0" left="0.7" right="0.7" top="0.75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xSplit="2.0" ySplit="3.0" topLeftCell="C4" activePane="bottomRight" state="frozen"/>
      <selection activeCell="C1" sqref="C1" pane="topRight"/>
      <selection activeCell="A4" sqref="A4" pane="bottomLeft"/>
      <selection activeCell="C4" sqref="C4" pane="bottomRight"/>
    </sheetView>
  </sheetViews>
  <sheetFormatPr customHeight="1" defaultColWidth="14.43" defaultRowHeight="15.0"/>
  <cols>
    <col customWidth="1" min="1" max="1" width="6.86"/>
    <col customWidth="1" min="2" max="2" width="55.71"/>
    <col customWidth="1" min="3" max="3" width="9.14"/>
    <col customWidth="1" min="4" max="4" width="22.43"/>
    <col customWidth="1" min="5" max="14" width="10.0"/>
    <col customWidth="1" min="15" max="15" width="12.0"/>
    <col customWidth="1" min="16" max="16" width="11.14"/>
    <col customWidth="1" hidden="1" min="17" max="25" width="5.71"/>
    <col customWidth="1" min="26" max="28" width="8.29"/>
    <col customWidth="1" min="29" max="29" width="10.71"/>
    <col customWidth="1" min="30" max="30" width="6.71"/>
    <col customWidth="1" min="31" max="31" width="30.71"/>
    <col customWidth="1" min="32" max="32" width="11.57"/>
    <col customWidth="1" min="33" max="33" width="32.14"/>
    <col customWidth="1" min="34" max="34" width="12.0"/>
  </cols>
  <sheetData>
    <row r="1" ht="78.75" customHeight="1">
      <c r="A1" s="20"/>
      <c r="B1" s="20"/>
      <c r="C1" s="20" t="s">
        <v>22</v>
      </c>
      <c r="D1" s="20"/>
      <c r="E1" s="20"/>
      <c r="F1" s="20"/>
      <c r="G1" s="20"/>
      <c r="H1" s="20"/>
      <c r="I1" s="20"/>
      <c r="J1" s="20" t="str">
        <f>'Заглавна'!C13</f>
        <v>82-601-21</v>
      </c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1"/>
      <c r="AG1" s="20"/>
      <c r="AH1" s="20"/>
    </row>
    <row r="2" ht="48.75" customHeight="1">
      <c r="A2" s="20"/>
      <c r="B2" s="20"/>
      <c r="C2" s="20"/>
      <c r="D2" s="20"/>
      <c r="E2" s="20"/>
      <c r="F2" s="20" t="s">
        <v>23</v>
      </c>
      <c r="G2" s="20"/>
      <c r="H2" s="20" t="s">
        <v>24</v>
      </c>
      <c r="I2" s="20"/>
      <c r="J2" s="20"/>
      <c r="K2" s="20"/>
      <c r="L2" s="20" t="s">
        <v>25</v>
      </c>
      <c r="M2" s="20"/>
      <c r="N2" s="20"/>
      <c r="O2" s="20" t="s">
        <v>26</v>
      </c>
      <c r="P2" s="20"/>
      <c r="Q2" s="20"/>
      <c r="R2" s="20"/>
      <c r="S2" s="20"/>
      <c r="T2" s="20"/>
      <c r="U2" s="20"/>
      <c r="V2" s="20"/>
      <c r="W2" s="20"/>
      <c r="X2" s="20"/>
      <c r="Y2" s="20"/>
      <c r="Z2" s="20" t="s">
        <v>27</v>
      </c>
      <c r="AA2" s="20"/>
      <c r="AB2" s="22"/>
      <c r="AC2" s="21" t="s">
        <v>28</v>
      </c>
      <c r="AD2" s="21"/>
      <c r="AE2" s="21"/>
      <c r="AF2" s="21"/>
      <c r="AG2" s="20"/>
      <c r="AH2" s="20" t="s">
        <v>29</v>
      </c>
    </row>
    <row r="3" ht="36.0" customHeight="1">
      <c r="A3" s="20" t="s">
        <v>30</v>
      </c>
      <c r="B3" s="20" t="s">
        <v>31</v>
      </c>
      <c r="C3" s="20" t="s">
        <v>32</v>
      </c>
      <c r="D3" s="20" t="s">
        <v>33</v>
      </c>
      <c r="E3" s="20" t="s">
        <v>34</v>
      </c>
      <c r="F3" s="20" t="s">
        <v>35</v>
      </c>
      <c r="G3" s="20" t="s">
        <v>36</v>
      </c>
      <c r="H3" s="20" t="s">
        <v>37</v>
      </c>
      <c r="I3" s="20" t="s">
        <v>38</v>
      </c>
      <c r="J3" s="20" t="s">
        <v>39</v>
      </c>
      <c r="K3" s="20" t="s">
        <v>40</v>
      </c>
      <c r="L3" s="20" t="s">
        <v>41</v>
      </c>
      <c r="M3" s="20" t="s">
        <v>42</v>
      </c>
      <c r="N3" s="20" t="s">
        <v>43</v>
      </c>
      <c r="O3" s="20" t="s">
        <v>44</v>
      </c>
      <c r="P3" s="20" t="s">
        <v>45</v>
      </c>
      <c r="Q3" s="20" t="s">
        <v>46</v>
      </c>
      <c r="R3" s="20" t="s">
        <v>47</v>
      </c>
      <c r="S3" s="20" t="s">
        <v>48</v>
      </c>
      <c r="T3" s="20" t="s">
        <v>49</v>
      </c>
      <c r="U3" s="20" t="s">
        <v>50</v>
      </c>
      <c r="V3" s="20" t="s">
        <v>51</v>
      </c>
      <c r="W3" s="20" t="s">
        <v>52</v>
      </c>
      <c r="X3" s="20" t="s">
        <v>53</v>
      </c>
      <c r="Y3" s="20" t="s">
        <v>54</v>
      </c>
      <c r="Z3" s="20" t="s">
        <v>55</v>
      </c>
      <c r="AA3" s="20" t="s">
        <v>56</v>
      </c>
      <c r="AB3" s="22" t="s">
        <v>57</v>
      </c>
      <c r="AC3" s="21" t="s">
        <v>58</v>
      </c>
      <c r="AD3" s="21" t="s">
        <v>59</v>
      </c>
      <c r="AE3" s="21" t="s">
        <v>60</v>
      </c>
      <c r="AF3" s="21" t="s">
        <v>61</v>
      </c>
      <c r="AG3" s="21" t="s">
        <v>62</v>
      </c>
      <c r="AH3" s="21" t="s">
        <v>63</v>
      </c>
    </row>
    <row r="4" ht="21.0" customHeight="1">
      <c r="A4" s="20">
        <v>1.0</v>
      </c>
      <c r="B4" s="20" t="s">
        <v>64</v>
      </c>
      <c r="C4" s="21" t="s">
        <v>65</v>
      </c>
      <c r="D4" s="20" t="s">
        <v>66</v>
      </c>
      <c r="E4" s="21">
        <f t="shared" ref="E4:E16" si="1">F4+G4+H4</f>
        <v>45</v>
      </c>
      <c r="F4" s="21">
        <v>30.0</v>
      </c>
      <c r="G4" s="21">
        <v>15.0</v>
      </c>
      <c r="H4" s="21">
        <v>0.0</v>
      </c>
      <c r="I4" s="21">
        <v>90.0</v>
      </c>
      <c r="J4" s="21">
        <v>0.0</v>
      </c>
      <c r="K4" s="21">
        <f t="shared" ref="K4:K16" si="2">E4+I4+J4</f>
        <v>135</v>
      </c>
      <c r="L4" s="21"/>
      <c r="M4" s="21"/>
      <c r="N4" s="21"/>
      <c r="O4" s="20">
        <v>135.0</v>
      </c>
      <c r="P4" s="21"/>
      <c r="Q4" s="21"/>
      <c r="R4" s="21"/>
      <c r="S4" s="21"/>
      <c r="T4" s="21"/>
      <c r="U4" s="21"/>
      <c r="V4" s="21"/>
      <c r="W4" s="21"/>
      <c r="X4" s="21"/>
      <c r="Y4" s="21"/>
      <c r="Z4" s="21">
        <v>1.0</v>
      </c>
      <c r="AA4" s="21"/>
      <c r="AB4" s="22">
        <f t="shared" ref="AB4:AB16" si="3">K4/30</f>
        <v>4.5</v>
      </c>
      <c r="AC4" s="21" t="s">
        <v>67</v>
      </c>
      <c r="AD4" s="21" t="s">
        <v>68</v>
      </c>
      <c r="AE4" s="21" t="s">
        <v>69</v>
      </c>
      <c r="AF4" s="21">
        <v>82.0</v>
      </c>
      <c r="AG4" s="21" t="s">
        <v>70</v>
      </c>
      <c r="AH4" s="21"/>
    </row>
    <row r="5" ht="15.0" customHeight="1">
      <c r="A5" s="20">
        <v>2.0</v>
      </c>
      <c r="B5" s="20" t="s">
        <v>71</v>
      </c>
      <c r="C5" s="21" t="s">
        <v>72</v>
      </c>
      <c r="D5" s="20" t="s">
        <v>66</v>
      </c>
      <c r="E5" s="21">
        <f t="shared" si="1"/>
        <v>45</v>
      </c>
      <c r="F5" s="21">
        <v>30.0</v>
      </c>
      <c r="G5" s="21">
        <v>15.0</v>
      </c>
      <c r="H5" s="21">
        <v>0.0</v>
      </c>
      <c r="I5" s="21">
        <v>90.0</v>
      </c>
      <c r="J5" s="21">
        <v>0.0</v>
      </c>
      <c r="K5" s="21">
        <f t="shared" si="2"/>
        <v>135</v>
      </c>
      <c r="L5" s="21"/>
      <c r="M5" s="21"/>
      <c r="N5" s="21"/>
      <c r="O5" s="21">
        <v>135.0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>
        <v>1.0</v>
      </c>
      <c r="AA5" s="21"/>
      <c r="AB5" s="22">
        <f t="shared" si="3"/>
        <v>4.5</v>
      </c>
      <c r="AC5" s="21" t="s">
        <v>73</v>
      </c>
      <c r="AD5" s="21"/>
      <c r="AE5" s="21" t="s">
        <v>74</v>
      </c>
      <c r="AF5" s="21">
        <v>82.0</v>
      </c>
      <c r="AG5" s="21" t="s">
        <v>75</v>
      </c>
      <c r="AH5" s="21">
        <v>45.0</v>
      </c>
    </row>
    <row r="6">
      <c r="A6" s="20">
        <v>3.0</v>
      </c>
      <c r="B6" s="20" t="s">
        <v>76</v>
      </c>
      <c r="C6" s="21" t="s">
        <v>77</v>
      </c>
      <c r="D6" s="20" t="s">
        <v>66</v>
      </c>
      <c r="E6" s="21">
        <f t="shared" si="1"/>
        <v>45</v>
      </c>
      <c r="F6" s="21">
        <v>30.0</v>
      </c>
      <c r="G6" s="21">
        <v>15.0</v>
      </c>
      <c r="H6" s="21">
        <v>0.0</v>
      </c>
      <c r="I6" s="21">
        <v>90.0</v>
      </c>
      <c r="J6" s="21">
        <v>0.0</v>
      </c>
      <c r="K6" s="21">
        <f t="shared" si="2"/>
        <v>135</v>
      </c>
      <c r="L6" s="21"/>
      <c r="M6" s="21"/>
      <c r="N6" s="21"/>
      <c r="O6" s="21"/>
      <c r="P6" s="21">
        <v>135.0</v>
      </c>
      <c r="Q6" s="21"/>
      <c r="R6" s="21"/>
      <c r="S6" s="21"/>
      <c r="T6" s="21"/>
      <c r="U6" s="21"/>
      <c r="V6" s="21"/>
      <c r="W6" s="21"/>
      <c r="X6" s="21"/>
      <c r="Y6" s="21"/>
      <c r="Z6" s="21">
        <v>2.0</v>
      </c>
      <c r="AA6" s="21"/>
      <c r="AB6" s="22">
        <f t="shared" si="3"/>
        <v>4.5</v>
      </c>
      <c r="AC6" s="21" t="s">
        <v>67</v>
      </c>
      <c r="AD6" s="21" t="s">
        <v>78</v>
      </c>
      <c r="AE6" s="21" t="s">
        <v>79</v>
      </c>
      <c r="AF6" s="21">
        <v>23.0</v>
      </c>
      <c r="AG6" s="21" t="s">
        <v>80</v>
      </c>
      <c r="AH6" s="21"/>
    </row>
    <row r="7" ht="15.0" customHeight="1">
      <c r="A7" s="20">
        <v>4.0</v>
      </c>
      <c r="B7" s="20" t="s">
        <v>81</v>
      </c>
      <c r="C7" s="21" t="s">
        <v>82</v>
      </c>
      <c r="D7" s="20" t="s">
        <v>66</v>
      </c>
      <c r="E7" s="21">
        <f t="shared" si="1"/>
        <v>45</v>
      </c>
      <c r="F7" s="21">
        <v>30.0</v>
      </c>
      <c r="G7" s="21">
        <v>15.0</v>
      </c>
      <c r="H7" s="21">
        <v>0.0</v>
      </c>
      <c r="I7" s="21">
        <v>90.0</v>
      </c>
      <c r="J7" s="21">
        <v>0.0</v>
      </c>
      <c r="K7" s="21">
        <f t="shared" si="2"/>
        <v>135</v>
      </c>
      <c r="L7" s="21"/>
      <c r="M7" s="21"/>
      <c r="N7" s="21"/>
      <c r="O7" s="21">
        <v>135.0</v>
      </c>
      <c r="P7" s="21"/>
      <c r="Q7" s="21"/>
      <c r="R7" s="21"/>
      <c r="S7" s="21"/>
      <c r="T7" s="21"/>
      <c r="U7" s="21"/>
      <c r="V7" s="21"/>
      <c r="W7" s="21"/>
      <c r="X7" s="21"/>
      <c r="Y7" s="21"/>
      <c r="Z7" s="21">
        <v>1.0</v>
      </c>
      <c r="AA7" s="21"/>
      <c r="AB7" s="22">
        <f t="shared" si="3"/>
        <v>4.5</v>
      </c>
      <c r="AC7" s="21" t="s">
        <v>67</v>
      </c>
      <c r="AD7" s="21" t="s">
        <v>78</v>
      </c>
      <c r="AE7" s="21" t="s">
        <v>69</v>
      </c>
      <c r="AF7" s="21">
        <v>82.0</v>
      </c>
      <c r="AG7" s="21" t="s">
        <v>70</v>
      </c>
      <c r="AH7" s="21"/>
    </row>
    <row r="8">
      <c r="A8" s="20">
        <v>5.0</v>
      </c>
      <c r="B8" s="20" t="s">
        <v>83</v>
      </c>
      <c r="C8" s="21" t="s">
        <v>84</v>
      </c>
      <c r="D8" s="20" t="s">
        <v>66</v>
      </c>
      <c r="E8" s="21">
        <f t="shared" si="1"/>
        <v>45</v>
      </c>
      <c r="F8" s="21">
        <v>30.0</v>
      </c>
      <c r="G8" s="21">
        <v>15.0</v>
      </c>
      <c r="H8" s="21">
        <v>0.0</v>
      </c>
      <c r="I8" s="21">
        <v>90.0</v>
      </c>
      <c r="J8" s="21">
        <v>0.0</v>
      </c>
      <c r="K8" s="21">
        <f t="shared" si="2"/>
        <v>135</v>
      </c>
      <c r="L8" s="21"/>
      <c r="M8" s="21"/>
      <c r="N8" s="21"/>
      <c r="O8" s="21"/>
      <c r="P8" s="21">
        <v>135.0</v>
      </c>
      <c r="Q8" s="21"/>
      <c r="R8" s="21"/>
      <c r="S8" s="21"/>
      <c r="T8" s="21"/>
      <c r="U8" s="21"/>
      <c r="V8" s="21"/>
      <c r="W8" s="21"/>
      <c r="X8" s="21"/>
      <c r="Y8" s="21"/>
      <c r="Z8" s="21">
        <v>2.0</v>
      </c>
      <c r="AA8" s="21"/>
      <c r="AB8" s="22">
        <f t="shared" si="3"/>
        <v>4.5</v>
      </c>
      <c r="AC8" s="21" t="s">
        <v>67</v>
      </c>
      <c r="AD8" s="21" t="s">
        <v>68</v>
      </c>
      <c r="AE8" s="21" t="s">
        <v>85</v>
      </c>
      <c r="AF8" s="21">
        <v>37.0</v>
      </c>
      <c r="AG8" s="21" t="s">
        <v>70</v>
      </c>
      <c r="AH8" s="21"/>
    </row>
    <row r="9" ht="15.0" customHeight="1">
      <c r="A9" s="20">
        <v>6.0</v>
      </c>
      <c r="B9" s="20" t="s">
        <v>86</v>
      </c>
      <c r="C9" s="21" t="s">
        <v>87</v>
      </c>
      <c r="D9" s="20" t="s">
        <v>66</v>
      </c>
      <c r="E9" s="21">
        <f t="shared" si="1"/>
        <v>45</v>
      </c>
      <c r="F9" s="21">
        <v>30.0</v>
      </c>
      <c r="G9" s="21">
        <v>15.0</v>
      </c>
      <c r="H9" s="21">
        <v>0.0</v>
      </c>
      <c r="I9" s="21">
        <v>90.0</v>
      </c>
      <c r="J9" s="21">
        <v>0.0</v>
      </c>
      <c r="K9" s="21">
        <f t="shared" si="2"/>
        <v>135</v>
      </c>
      <c r="L9" s="21"/>
      <c r="M9" s="21"/>
      <c r="N9" s="21"/>
      <c r="O9" s="21"/>
      <c r="P9" s="21">
        <v>135.0</v>
      </c>
      <c r="Q9" s="21"/>
      <c r="R9" s="21"/>
      <c r="S9" s="21"/>
      <c r="T9" s="21"/>
      <c r="U9" s="21"/>
      <c r="V9" s="21"/>
      <c r="W9" s="21"/>
      <c r="X9" s="21"/>
      <c r="Y9" s="21"/>
      <c r="Z9" s="21">
        <v>2.0</v>
      </c>
      <c r="AA9" s="21"/>
      <c r="AB9" s="22">
        <f t="shared" si="3"/>
        <v>4.5</v>
      </c>
      <c r="AC9" s="21" t="s">
        <v>88</v>
      </c>
      <c r="AD9" s="21" t="s">
        <v>68</v>
      </c>
      <c r="AE9" s="20" t="s">
        <v>89</v>
      </c>
      <c r="AF9" s="21">
        <v>82.0</v>
      </c>
      <c r="AG9" s="21" t="s">
        <v>75</v>
      </c>
      <c r="AH9" s="21"/>
    </row>
    <row r="10" ht="17.25" customHeight="1">
      <c r="A10" s="20">
        <v>7.0</v>
      </c>
      <c r="B10" s="20" t="s">
        <v>90</v>
      </c>
      <c r="C10" s="21" t="s">
        <v>91</v>
      </c>
      <c r="D10" s="20" t="s">
        <v>66</v>
      </c>
      <c r="E10" s="21">
        <f t="shared" si="1"/>
        <v>45</v>
      </c>
      <c r="F10" s="21">
        <v>30.0</v>
      </c>
      <c r="G10" s="21">
        <v>15.0</v>
      </c>
      <c r="H10" s="21">
        <v>0.0</v>
      </c>
      <c r="I10" s="21">
        <v>90.0</v>
      </c>
      <c r="J10" s="21">
        <v>0.0</v>
      </c>
      <c r="K10" s="21">
        <f t="shared" si="2"/>
        <v>135</v>
      </c>
      <c r="L10" s="21"/>
      <c r="M10" s="21"/>
      <c r="N10" s="21"/>
      <c r="O10" s="21">
        <v>135.0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>
        <v>1.0</v>
      </c>
      <c r="AA10" s="21"/>
      <c r="AB10" s="22">
        <f t="shared" si="3"/>
        <v>4.5</v>
      </c>
      <c r="AC10" s="21" t="s">
        <v>73</v>
      </c>
      <c r="AD10" s="21" t="s">
        <v>68</v>
      </c>
      <c r="AE10" s="20" t="s">
        <v>85</v>
      </c>
      <c r="AF10" s="21">
        <v>37.0</v>
      </c>
      <c r="AG10" s="21" t="s">
        <v>70</v>
      </c>
      <c r="AH10" s="21"/>
    </row>
    <row r="11" ht="15.0" customHeight="1">
      <c r="A11" s="20">
        <v>8.0</v>
      </c>
      <c r="B11" s="20" t="s">
        <v>92</v>
      </c>
      <c r="C11" s="21" t="s">
        <v>93</v>
      </c>
      <c r="D11" s="20" t="s">
        <v>66</v>
      </c>
      <c r="E11" s="21">
        <f t="shared" si="1"/>
        <v>15</v>
      </c>
      <c r="F11" s="21">
        <v>0.0</v>
      </c>
      <c r="G11" s="21">
        <v>0.0</v>
      </c>
      <c r="H11" s="21">
        <v>15.0</v>
      </c>
      <c r="I11" s="21">
        <v>30.0</v>
      </c>
      <c r="J11" s="21">
        <v>30.0</v>
      </c>
      <c r="K11" s="21">
        <f t="shared" si="2"/>
        <v>75</v>
      </c>
      <c r="L11" s="21">
        <v>15.0</v>
      </c>
      <c r="M11" s="21">
        <v>30.0</v>
      </c>
      <c r="N11" s="21">
        <f>'Общо съдържание '!$L11+M11</f>
        <v>45</v>
      </c>
      <c r="O11" s="21"/>
      <c r="P11" s="21">
        <v>75.0</v>
      </c>
      <c r="Q11" s="21"/>
      <c r="R11" s="21"/>
      <c r="S11" s="21"/>
      <c r="T11" s="21"/>
      <c r="U11" s="21"/>
      <c r="V11" s="21"/>
      <c r="W11" s="21"/>
      <c r="X11" s="21"/>
      <c r="Y11" s="21"/>
      <c r="Z11" s="21">
        <v>2.0</v>
      </c>
      <c r="AA11" s="21"/>
      <c r="AB11" s="22">
        <f t="shared" si="3"/>
        <v>2.5</v>
      </c>
      <c r="AC11" s="21"/>
      <c r="AD11" s="21" t="s">
        <v>68</v>
      </c>
      <c r="AE11" s="20" t="s">
        <v>94</v>
      </c>
      <c r="AF11" s="21">
        <v>82.0</v>
      </c>
      <c r="AG11" s="21" t="s">
        <v>75</v>
      </c>
      <c r="AH11" s="21">
        <v>15.0</v>
      </c>
    </row>
    <row r="12">
      <c r="A12" s="20">
        <v>9.0</v>
      </c>
      <c r="B12" s="20" t="s">
        <v>95</v>
      </c>
      <c r="C12" s="21" t="s">
        <v>96</v>
      </c>
      <c r="D12" s="20" t="s">
        <v>66</v>
      </c>
      <c r="E12" s="21">
        <f t="shared" si="1"/>
        <v>15</v>
      </c>
      <c r="F12" s="21">
        <v>0.0</v>
      </c>
      <c r="G12" s="21">
        <v>0.0</v>
      </c>
      <c r="H12" s="21">
        <v>15.0</v>
      </c>
      <c r="I12" s="21">
        <v>45.0</v>
      </c>
      <c r="J12" s="21">
        <v>0.0</v>
      </c>
      <c r="K12" s="21">
        <f t="shared" si="2"/>
        <v>60</v>
      </c>
      <c r="L12" s="21">
        <v>15.0</v>
      </c>
      <c r="M12" s="21"/>
      <c r="N12" s="21">
        <f>'Общо съдържание '!$L12+M12</f>
        <v>15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>
        <v>2.0</v>
      </c>
      <c r="AA12" s="21"/>
      <c r="AB12" s="22">
        <f t="shared" si="3"/>
        <v>2</v>
      </c>
      <c r="AC12" s="20" t="s">
        <v>73</v>
      </c>
      <c r="AD12" s="20" t="s">
        <v>68</v>
      </c>
      <c r="AE12" s="20" t="s">
        <v>97</v>
      </c>
      <c r="AF12" s="21">
        <v>83.0</v>
      </c>
      <c r="AG12" s="21" t="s">
        <v>70</v>
      </c>
      <c r="AH12" s="21"/>
    </row>
    <row r="13">
      <c r="A13" s="20">
        <v>10.0</v>
      </c>
      <c r="B13" s="20" t="s">
        <v>98</v>
      </c>
      <c r="C13" s="23" t="s">
        <v>99</v>
      </c>
      <c r="D13" s="20" t="s">
        <v>100</v>
      </c>
      <c r="E13" s="21">
        <f t="shared" si="1"/>
        <v>30</v>
      </c>
      <c r="F13" s="20">
        <v>15.0</v>
      </c>
      <c r="G13" s="20">
        <v>15.0</v>
      </c>
      <c r="H13" s="21">
        <v>0.0</v>
      </c>
      <c r="I13" s="21">
        <v>60.0</v>
      </c>
      <c r="J13" s="21">
        <v>0.0</v>
      </c>
      <c r="K13" s="21">
        <f t="shared" si="2"/>
        <v>90</v>
      </c>
      <c r="L13" s="21"/>
      <c r="M13" s="21"/>
      <c r="N13" s="21"/>
      <c r="O13" s="21">
        <v>60.0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>
        <v>1.0</v>
      </c>
      <c r="AA13" s="21"/>
      <c r="AB13" s="22">
        <f t="shared" si="3"/>
        <v>3</v>
      </c>
      <c r="AC13" s="20"/>
      <c r="AD13" s="20"/>
      <c r="AE13" s="20"/>
      <c r="AF13" s="21">
        <v>82.0</v>
      </c>
      <c r="AG13" s="21" t="s">
        <v>70</v>
      </c>
      <c r="AH13" s="21"/>
    </row>
    <row r="14">
      <c r="A14" s="20">
        <v>11.0</v>
      </c>
      <c r="B14" s="20" t="s">
        <v>101</v>
      </c>
      <c r="C14" s="23" t="s">
        <v>99</v>
      </c>
      <c r="D14" s="20" t="s">
        <v>100</v>
      </c>
      <c r="E14" s="21">
        <f t="shared" si="1"/>
        <v>30</v>
      </c>
      <c r="F14" s="20">
        <v>15.0</v>
      </c>
      <c r="G14" s="20">
        <v>15.0</v>
      </c>
      <c r="H14" s="21">
        <v>0.0</v>
      </c>
      <c r="I14" s="21">
        <v>60.0</v>
      </c>
      <c r="J14" s="21">
        <v>0.0</v>
      </c>
      <c r="K14" s="21">
        <f t="shared" si="2"/>
        <v>90</v>
      </c>
      <c r="L14" s="21"/>
      <c r="M14" s="21"/>
      <c r="N14" s="21"/>
      <c r="O14" s="21">
        <v>60.0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>
        <v>1.0</v>
      </c>
      <c r="AA14" s="21"/>
      <c r="AB14" s="22">
        <f t="shared" si="3"/>
        <v>3</v>
      </c>
      <c r="AC14" s="20"/>
      <c r="AD14" s="20"/>
      <c r="AE14" s="20"/>
      <c r="AF14" s="21">
        <v>82.0</v>
      </c>
      <c r="AG14" s="21" t="s">
        <v>70</v>
      </c>
      <c r="AH14" s="21"/>
    </row>
    <row r="15">
      <c r="A15" s="20">
        <v>12.0</v>
      </c>
      <c r="B15" s="20" t="s">
        <v>102</v>
      </c>
      <c r="C15" s="23" t="s">
        <v>99</v>
      </c>
      <c r="D15" s="20" t="s">
        <v>103</v>
      </c>
      <c r="E15" s="21">
        <f t="shared" si="1"/>
        <v>30</v>
      </c>
      <c r="F15" s="20">
        <v>15.0</v>
      </c>
      <c r="G15" s="20">
        <v>15.0</v>
      </c>
      <c r="H15" s="21">
        <v>0.0</v>
      </c>
      <c r="I15" s="21">
        <v>60.0</v>
      </c>
      <c r="J15" s="21">
        <v>0.0</v>
      </c>
      <c r="K15" s="21">
        <f t="shared" si="2"/>
        <v>90</v>
      </c>
      <c r="L15" s="21"/>
      <c r="M15" s="21"/>
      <c r="N15" s="21"/>
      <c r="O15" s="20">
        <v>60.0</v>
      </c>
      <c r="P15" s="21"/>
      <c r="Q15" s="21"/>
      <c r="R15" s="21"/>
      <c r="S15" s="21"/>
      <c r="T15" s="21"/>
      <c r="U15" s="20"/>
      <c r="V15" s="21"/>
      <c r="W15" s="21"/>
      <c r="X15" s="21"/>
      <c r="Y15" s="20"/>
      <c r="Z15" s="20">
        <v>1.0</v>
      </c>
      <c r="AA15" s="20"/>
      <c r="AB15" s="22">
        <f t="shared" si="3"/>
        <v>3</v>
      </c>
      <c r="AC15" s="21"/>
      <c r="AD15" s="21"/>
      <c r="AE15" s="21"/>
      <c r="AF15" s="21">
        <v>82.0</v>
      </c>
      <c r="AG15" s="21" t="s">
        <v>70</v>
      </c>
      <c r="AH15" s="21"/>
    </row>
    <row r="16">
      <c r="A16" s="20">
        <v>13.0</v>
      </c>
      <c r="B16" s="20" t="s">
        <v>104</v>
      </c>
      <c r="C16" s="20"/>
      <c r="D16" s="20"/>
      <c r="E16" s="21">
        <f t="shared" si="1"/>
        <v>0</v>
      </c>
      <c r="F16" s="20">
        <v>0.0</v>
      </c>
      <c r="G16" s="20">
        <v>0.0</v>
      </c>
      <c r="H16" s="21">
        <v>0.0</v>
      </c>
      <c r="I16" s="21">
        <v>300.0</v>
      </c>
      <c r="J16" s="21">
        <v>150.0</v>
      </c>
      <c r="K16" s="21">
        <f t="shared" si="2"/>
        <v>450</v>
      </c>
      <c r="L16" s="21"/>
      <c r="M16" s="21"/>
      <c r="N16" s="21"/>
      <c r="O16" s="20"/>
      <c r="P16" s="21">
        <v>450.0</v>
      </c>
      <c r="Q16" s="21"/>
      <c r="R16" s="21"/>
      <c r="S16" s="21"/>
      <c r="T16" s="21"/>
      <c r="U16" s="20"/>
      <c r="V16" s="21"/>
      <c r="W16" s="21"/>
      <c r="X16" s="21"/>
      <c r="Y16" s="20"/>
      <c r="Z16" s="20">
        <v>2.0</v>
      </c>
      <c r="AA16" s="20"/>
      <c r="AB16" s="22">
        <f t="shared" si="3"/>
        <v>15</v>
      </c>
      <c r="AC16" s="21"/>
      <c r="AD16" s="21"/>
      <c r="AE16" s="21"/>
      <c r="AF16" s="21"/>
      <c r="AG16" s="21"/>
      <c r="AH16" s="21"/>
    </row>
    <row r="17">
      <c r="A17" s="20" t="s">
        <v>105</v>
      </c>
      <c r="B17" s="20">
        <f>SUBTOTAL(103,'Общо съдържание '!$B$4:$B$16)</f>
        <v>13</v>
      </c>
      <c r="C17" s="20"/>
      <c r="D17" s="20">
        <f>SUBTOTAL(103,'Общо съдържание '!$D$4:$D$16)</f>
        <v>12</v>
      </c>
      <c r="E17" s="20">
        <f>SUBTOTAL(109,'Общо съдържание '!$E$4:$E$16)</f>
        <v>435</v>
      </c>
      <c r="F17" s="20">
        <f>SUBTOTAL(109,'Общо съдържание '!$F$4:$F$16)</f>
        <v>255</v>
      </c>
      <c r="G17" s="20">
        <f>SUBTOTAL(109,'Общо съдържание '!$G$4:$G$16)</f>
        <v>150</v>
      </c>
      <c r="H17" s="21">
        <f>SUBTOTAL(109,'Общо съдържание '!$H$4:$H$16)</f>
        <v>30</v>
      </c>
      <c r="I17" s="21">
        <f>SUBTOTAL(109,'Общо съдържание '!$I$4:$I$16)</f>
        <v>1185</v>
      </c>
      <c r="J17" s="21">
        <f>SUBTOTAL(109,'Общо съдържание '!$J$4:$J$16)</f>
        <v>180</v>
      </c>
      <c r="K17" s="20">
        <f>SUBTOTAL(109,'Общо съдържание '!$K$4:$K$16)</f>
        <v>1800</v>
      </c>
      <c r="L17" s="21">
        <f>SUBTOTAL(109,'Общо съдържание '!$L$4:$L$16)</f>
        <v>30</v>
      </c>
      <c r="M17" s="21">
        <f>SUBTOTAL(109,'Общо съдържание '!$M$4:$M$16)</f>
        <v>30</v>
      </c>
      <c r="N17" s="21">
        <f>SUBTOTAL(109,'Общо съдържание '!$N$4:$N$16)</f>
        <v>60</v>
      </c>
      <c r="O17" s="21">
        <f>SUM(O4:O16)</f>
        <v>720</v>
      </c>
      <c r="P17" s="21">
        <f>SUBTOTAL(109,'Общо съдържание '!$P$4:$P$16)</f>
        <v>930</v>
      </c>
      <c r="Q17" s="21">
        <f>SUBTOTAL(109,'Общо съдържание '!$Q$4:$Q$16)</f>
        <v>0</v>
      </c>
      <c r="R17" s="21">
        <f>SUBTOTAL(109,'Общо съдържание '!$R$4:$R$16)</f>
        <v>0</v>
      </c>
      <c r="S17" s="21">
        <f>SUBTOTAL(109,'Общо съдържание '!$S$4:$S$16)</f>
        <v>0</v>
      </c>
      <c r="T17" s="21">
        <f>SUBTOTAL(109,'Общо съдържание '!$T$4:$T$16)</f>
        <v>0</v>
      </c>
      <c r="U17" s="21">
        <f>SUBTOTAL(109,'Общо съдържание '!$U$4:$U$16)</f>
        <v>0</v>
      </c>
      <c r="V17" s="21">
        <f>SUBTOTAL(109,'Общо съдържание '!$V$4:$V$16)</f>
        <v>0</v>
      </c>
      <c r="W17" s="21">
        <f>SUBTOTAL(109,'Общо съдържание '!$W$4:$W$16)</f>
        <v>0</v>
      </c>
      <c r="X17" s="21">
        <f>SUBTOTAL(109,'Общо съдържание '!$X$4:$X$16)</f>
        <v>0</v>
      </c>
      <c r="Y17" s="21">
        <f>SUBTOTAL(109,'Общо съдържание '!$Y$4:$Y$16)</f>
        <v>0</v>
      </c>
      <c r="Z17" s="20">
        <f>SUBTOTAL(102,'Общо съдържание '!$Z$4:$Z$16)</f>
        <v>13</v>
      </c>
      <c r="AA17" s="20">
        <f>SUBTOTAL(103,'Общо съдържание '!$AA$4:$AA$16)</f>
        <v>0</v>
      </c>
      <c r="AB17" s="22">
        <f>SUBTOTAL(109,'Общо съдържание '!$AB$4:$AB$16)</f>
        <v>60</v>
      </c>
      <c r="AC17" s="20">
        <f>SUBTOTAL(103,'Общо съдържание '!$AC$4:$AC$16)</f>
        <v>8</v>
      </c>
      <c r="AD17" s="20">
        <f>SUBTOTAL(103,'Общо съдържание '!$AD$4:$AD$16)</f>
        <v>8</v>
      </c>
      <c r="AE17" s="20"/>
      <c r="AF17" s="21">
        <f>SUBTOTAL(103,'Общо съдържание '!$AF$4:$AF$16)</f>
        <v>12</v>
      </c>
      <c r="AG17" s="20">
        <f>SUBTOTAL(103,'Общо съдържание '!$AG$4:$AG$16)</f>
        <v>12</v>
      </c>
      <c r="AH17" s="21">
        <f>SUBTOTAL(109,'Общо съдържание '!$AH$4:$AH$16)</f>
        <v>60</v>
      </c>
    </row>
    <row r="18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2"/>
      <c r="AC18" s="21"/>
      <c r="AD18" s="21"/>
      <c r="AE18" s="21"/>
      <c r="AF18" s="21"/>
      <c r="AG18" s="20"/>
      <c r="AH18" s="20"/>
    </row>
    <row r="19">
      <c r="A19" s="20"/>
      <c r="B19" s="20"/>
      <c r="C19" s="20"/>
      <c r="D19" s="20"/>
      <c r="E19" s="21"/>
      <c r="F19" s="21"/>
      <c r="G19" s="20"/>
      <c r="H19" s="20"/>
      <c r="I19" s="20"/>
      <c r="J19" s="24"/>
      <c r="K19" s="21"/>
      <c r="L19" s="21"/>
      <c r="M19" s="21"/>
      <c r="N19" s="21"/>
      <c r="O19" s="21"/>
      <c r="P19" s="21"/>
      <c r="Q19" s="22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1"/>
      <c r="AG19" s="20"/>
      <c r="AH19" s="21"/>
    </row>
    <row r="20">
      <c r="A20" s="20"/>
      <c r="B20" s="20"/>
      <c r="C20" s="20"/>
      <c r="D20" s="20"/>
      <c r="E20" s="21"/>
      <c r="F20" s="21"/>
      <c r="G20" s="20"/>
      <c r="H20" s="20"/>
      <c r="I20" s="20"/>
      <c r="J20" s="24"/>
      <c r="K20" s="21"/>
      <c r="L20" s="21"/>
      <c r="M20" s="21"/>
      <c r="N20" s="21"/>
      <c r="O20" s="21"/>
      <c r="P20" s="21"/>
      <c r="Q20" s="22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1"/>
      <c r="AG20" s="20"/>
      <c r="AH20" s="21"/>
    </row>
    <row r="21" ht="15.75" customHeight="1">
      <c r="A21" s="20"/>
      <c r="B21" s="20"/>
      <c r="C21" s="20"/>
      <c r="D21" s="20"/>
      <c r="E21" s="21"/>
      <c r="F21" s="21"/>
      <c r="G21" s="20"/>
      <c r="H21" s="20"/>
      <c r="I21" s="20"/>
      <c r="J21" s="24"/>
      <c r="K21" s="21"/>
      <c r="L21" s="21"/>
      <c r="M21" s="21"/>
      <c r="N21" s="21"/>
      <c r="O21" s="21"/>
      <c r="P21" s="21"/>
      <c r="Q21" s="22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1"/>
      <c r="AG21" s="20"/>
      <c r="AH21" s="21"/>
    </row>
    <row r="22" ht="15.7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2"/>
      <c r="AC22" s="21"/>
      <c r="AD22" s="21"/>
      <c r="AE22" s="21"/>
      <c r="AF22" s="21"/>
      <c r="AG22" s="20"/>
      <c r="AH22" s="20"/>
    </row>
    <row r="23" ht="15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2"/>
      <c r="AC23" s="21"/>
      <c r="AD23" s="21"/>
      <c r="AE23" s="21"/>
      <c r="AF23" s="21"/>
      <c r="AG23" s="20"/>
      <c r="AH23" s="20"/>
    </row>
    <row r="24" ht="15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2"/>
      <c r="AC24" s="21"/>
      <c r="AD24" s="21"/>
      <c r="AE24" s="21"/>
      <c r="AF24" s="21"/>
      <c r="AG24" s="20"/>
      <c r="AH24" s="20"/>
    </row>
    <row r="25" ht="15.7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2"/>
      <c r="AC25" s="21"/>
      <c r="AD25" s="21"/>
      <c r="AE25" s="21"/>
      <c r="AF25" s="21"/>
      <c r="AG25" s="20"/>
      <c r="AH25" s="20"/>
    </row>
    <row r="26" ht="15.7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2"/>
      <c r="AC26" s="21"/>
      <c r="AD26" s="21"/>
      <c r="AE26" s="21"/>
      <c r="AF26" s="21"/>
      <c r="AG26" s="20"/>
      <c r="AH26" s="20"/>
    </row>
    <row r="27" ht="15.7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2"/>
      <c r="AC27" s="21"/>
      <c r="AD27" s="21"/>
      <c r="AE27" s="21"/>
      <c r="AF27" s="21"/>
      <c r="AG27" s="20"/>
      <c r="AH27" s="20"/>
    </row>
    <row r="28" ht="15.7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2"/>
      <c r="AC28" s="21"/>
      <c r="AD28" s="21"/>
      <c r="AE28" s="21"/>
      <c r="AF28" s="21"/>
      <c r="AG28" s="20"/>
      <c r="AH28" s="20"/>
    </row>
    <row r="29" ht="15.7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2"/>
      <c r="AC29" s="21"/>
      <c r="AD29" s="21"/>
      <c r="AE29" s="21"/>
      <c r="AF29" s="21"/>
      <c r="AG29" s="20"/>
      <c r="AH29" s="20"/>
    </row>
    <row r="30" ht="15.75" customHeight="1">
      <c r="A30" s="20"/>
      <c r="B30" s="20"/>
      <c r="C30" s="20"/>
      <c r="D30" s="20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0"/>
      <c r="P30" s="21"/>
      <c r="Q30" s="21"/>
      <c r="R30" s="21"/>
      <c r="S30" s="21"/>
      <c r="T30" s="21"/>
      <c r="U30" s="20"/>
      <c r="V30" s="21"/>
      <c r="W30" s="21"/>
      <c r="X30" s="21"/>
      <c r="Y30" s="20"/>
      <c r="Z30" s="20"/>
      <c r="AA30" s="20"/>
      <c r="AB30" s="22"/>
      <c r="AC30" s="21"/>
      <c r="AD30" s="21"/>
      <c r="AE30" s="21"/>
      <c r="AF30" s="21"/>
      <c r="AG30" s="21"/>
      <c r="AH30" s="21"/>
    </row>
    <row r="31" ht="15.7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2"/>
      <c r="AC31" s="21"/>
      <c r="AD31" s="21"/>
      <c r="AE31" s="21"/>
      <c r="AF31" s="21"/>
      <c r="AG31" s="20"/>
      <c r="AH31" s="20"/>
    </row>
    <row r="32" ht="15.7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2"/>
      <c r="AC32" s="21"/>
      <c r="AD32" s="21"/>
      <c r="AE32" s="21"/>
      <c r="AF32" s="21"/>
      <c r="AG32" s="20"/>
      <c r="AH32" s="20"/>
    </row>
    <row r="33" ht="15.7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2"/>
      <c r="AC33" s="21"/>
      <c r="AD33" s="21"/>
      <c r="AE33" s="21"/>
      <c r="AF33" s="21"/>
      <c r="AG33" s="20"/>
      <c r="AH33" s="20"/>
    </row>
    <row r="34" ht="15.7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2"/>
      <c r="AC34" s="21"/>
      <c r="AD34" s="21"/>
      <c r="AE34" s="21"/>
      <c r="AF34" s="21"/>
      <c r="AG34" s="20"/>
      <c r="AH34" s="20"/>
    </row>
    <row r="35" ht="15.7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2"/>
      <c r="AC35" s="21"/>
      <c r="AD35" s="21"/>
      <c r="AE35" s="21"/>
      <c r="AF35" s="21"/>
      <c r="AG35" s="20"/>
      <c r="AH35" s="20"/>
    </row>
    <row r="36" ht="15.7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2"/>
      <c r="AC36" s="21"/>
      <c r="AD36" s="21"/>
      <c r="AE36" s="21"/>
      <c r="AF36" s="21"/>
      <c r="AG36" s="20"/>
      <c r="AH36" s="20"/>
    </row>
    <row r="37" ht="15.7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2"/>
      <c r="AC37" s="21"/>
      <c r="AD37" s="21"/>
      <c r="AE37" s="21"/>
      <c r="AF37" s="21"/>
      <c r="AG37" s="20"/>
      <c r="AH37" s="20"/>
    </row>
    <row r="38" ht="15.7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2"/>
      <c r="AC38" s="21"/>
      <c r="AD38" s="21"/>
      <c r="AE38" s="21"/>
      <c r="AF38" s="21"/>
      <c r="AG38" s="20"/>
      <c r="AH38" s="20"/>
    </row>
    <row r="39" ht="15.7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2"/>
      <c r="AC39" s="21"/>
      <c r="AD39" s="21"/>
      <c r="AE39" s="21"/>
      <c r="AF39" s="21"/>
      <c r="AG39" s="20"/>
      <c r="AH39" s="20"/>
    </row>
    <row r="40" ht="15.7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2"/>
      <c r="AC40" s="21"/>
      <c r="AD40" s="21"/>
      <c r="AE40" s="21"/>
      <c r="AF40" s="21"/>
      <c r="AG40" s="20"/>
      <c r="AH40" s="20"/>
    </row>
    <row r="41" ht="15.7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2"/>
      <c r="AC41" s="21"/>
      <c r="AD41" s="21"/>
      <c r="AE41" s="21"/>
      <c r="AF41" s="21"/>
      <c r="AG41" s="20"/>
      <c r="AH41" s="20"/>
    </row>
    <row r="42" ht="15.7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2"/>
      <c r="AC42" s="21"/>
      <c r="AD42" s="21"/>
      <c r="AE42" s="21"/>
      <c r="AF42" s="21"/>
      <c r="AG42" s="20"/>
      <c r="AH42" s="20"/>
    </row>
    <row r="43" ht="15.7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2"/>
      <c r="AC43" s="21"/>
      <c r="AD43" s="21"/>
      <c r="AE43" s="21"/>
      <c r="AF43" s="21"/>
      <c r="AG43" s="20"/>
      <c r="AH43" s="20"/>
    </row>
    <row r="44" ht="15.7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2"/>
      <c r="AC44" s="21"/>
      <c r="AD44" s="21"/>
      <c r="AE44" s="21"/>
      <c r="AF44" s="21"/>
      <c r="AG44" s="20"/>
      <c r="AH44" s="20"/>
    </row>
    <row r="45" ht="15.7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2"/>
      <c r="AC45" s="21"/>
      <c r="AD45" s="21"/>
      <c r="AE45" s="21"/>
      <c r="AF45" s="21"/>
      <c r="AG45" s="20"/>
      <c r="AH45" s="20"/>
    </row>
    <row r="46" ht="15.7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2"/>
      <c r="AC46" s="21"/>
      <c r="AD46" s="21"/>
      <c r="AE46" s="21"/>
      <c r="AF46" s="21"/>
      <c r="AG46" s="20"/>
      <c r="AH46" s="20"/>
    </row>
    <row r="47" ht="15.7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2"/>
      <c r="AC47" s="21"/>
      <c r="AD47" s="21"/>
      <c r="AE47" s="21"/>
      <c r="AF47" s="21"/>
      <c r="AG47" s="20"/>
      <c r="AH47" s="20"/>
    </row>
    <row r="48" ht="15.7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2"/>
      <c r="AC48" s="21"/>
      <c r="AD48" s="21"/>
      <c r="AE48" s="21"/>
      <c r="AF48" s="21"/>
      <c r="AG48" s="20"/>
      <c r="AH48" s="20"/>
    </row>
    <row r="49" ht="15.7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2"/>
      <c r="AC49" s="21"/>
      <c r="AD49" s="21"/>
      <c r="AE49" s="21"/>
      <c r="AF49" s="21"/>
      <c r="AG49" s="20"/>
      <c r="AH49" s="20"/>
    </row>
    <row r="50" ht="15.7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2"/>
      <c r="AC50" s="21"/>
      <c r="AD50" s="21"/>
      <c r="AE50" s="21"/>
      <c r="AF50" s="21"/>
      <c r="AG50" s="20"/>
      <c r="AH50" s="20"/>
    </row>
    <row r="51" ht="15.7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2"/>
      <c r="AC51" s="21"/>
      <c r="AD51" s="21"/>
      <c r="AE51" s="21"/>
      <c r="AF51" s="21"/>
      <c r="AG51" s="20"/>
      <c r="AH51" s="20"/>
    </row>
    <row r="52" ht="15.7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2"/>
      <c r="AC52" s="21"/>
      <c r="AD52" s="21"/>
      <c r="AE52" s="21"/>
      <c r="AF52" s="21"/>
      <c r="AG52" s="20"/>
      <c r="AH52" s="20"/>
    </row>
    <row r="53" ht="15.7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2"/>
      <c r="AC53" s="21"/>
      <c r="AD53" s="21"/>
      <c r="AE53" s="21"/>
      <c r="AF53" s="21"/>
      <c r="AG53" s="20"/>
      <c r="AH53" s="20"/>
    </row>
    <row r="54" ht="15.7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2"/>
      <c r="AC54" s="21"/>
      <c r="AD54" s="21"/>
      <c r="AE54" s="21"/>
      <c r="AF54" s="21"/>
      <c r="AG54" s="20"/>
      <c r="AH54" s="20"/>
    </row>
    <row r="55" ht="15.7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2"/>
      <c r="AC55" s="21"/>
      <c r="AD55" s="21"/>
      <c r="AE55" s="21"/>
      <c r="AF55" s="21"/>
      <c r="AG55" s="20"/>
      <c r="AH55" s="20"/>
    </row>
    <row r="56" ht="15.7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2"/>
      <c r="AC56" s="21"/>
      <c r="AD56" s="21"/>
      <c r="AE56" s="21"/>
      <c r="AF56" s="21"/>
      <c r="AG56" s="20"/>
      <c r="AH56" s="20"/>
    </row>
    <row r="57" ht="15.7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2"/>
      <c r="AC57" s="21"/>
      <c r="AD57" s="21"/>
      <c r="AE57" s="21"/>
      <c r="AF57" s="21"/>
      <c r="AG57" s="20"/>
      <c r="AH57" s="20"/>
    </row>
    <row r="58" ht="15.7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2"/>
      <c r="AC58" s="21"/>
      <c r="AD58" s="21"/>
      <c r="AE58" s="21"/>
      <c r="AF58" s="21"/>
      <c r="AG58" s="20"/>
      <c r="AH58" s="20"/>
    </row>
    <row r="59" ht="15.7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2"/>
      <c r="AC59" s="21"/>
      <c r="AD59" s="21"/>
      <c r="AE59" s="21"/>
      <c r="AF59" s="21"/>
      <c r="AG59" s="20"/>
      <c r="AH59" s="20"/>
    </row>
    <row r="60" ht="15.7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2"/>
      <c r="AC60" s="21"/>
      <c r="AD60" s="21"/>
      <c r="AE60" s="21"/>
      <c r="AF60" s="21"/>
      <c r="AG60" s="20"/>
      <c r="AH60" s="20"/>
    </row>
    <row r="61" ht="15.7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2"/>
      <c r="AC61" s="21"/>
      <c r="AD61" s="21"/>
      <c r="AE61" s="21"/>
      <c r="AF61" s="21"/>
      <c r="AG61" s="20"/>
      <c r="AH61" s="20"/>
    </row>
    <row r="62" ht="15.7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2"/>
      <c r="AC62" s="21"/>
      <c r="AD62" s="21"/>
      <c r="AE62" s="21"/>
      <c r="AF62" s="21"/>
      <c r="AG62" s="20"/>
      <c r="AH62" s="20"/>
    </row>
    <row r="63" ht="15.7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2"/>
      <c r="AC63" s="21"/>
      <c r="AD63" s="21"/>
      <c r="AE63" s="21"/>
      <c r="AF63" s="21"/>
      <c r="AG63" s="20"/>
      <c r="AH63" s="20"/>
    </row>
    <row r="64" ht="15.7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2"/>
      <c r="AC64" s="21"/>
      <c r="AD64" s="21"/>
      <c r="AE64" s="21"/>
      <c r="AF64" s="21"/>
      <c r="AG64" s="20"/>
      <c r="AH64" s="20"/>
    </row>
    <row r="65" ht="15.7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2"/>
      <c r="AC65" s="21"/>
      <c r="AD65" s="21"/>
      <c r="AE65" s="21"/>
      <c r="AF65" s="21"/>
      <c r="AG65" s="20"/>
      <c r="AH65" s="20"/>
    </row>
    <row r="66" ht="15.7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2"/>
      <c r="AC66" s="21"/>
      <c r="AD66" s="21"/>
      <c r="AE66" s="21"/>
      <c r="AF66" s="21"/>
      <c r="AG66" s="20"/>
      <c r="AH66" s="20"/>
    </row>
    <row r="67" ht="15.7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2"/>
      <c r="AC67" s="21"/>
      <c r="AD67" s="21"/>
      <c r="AE67" s="21"/>
      <c r="AF67" s="21"/>
      <c r="AG67" s="20"/>
      <c r="AH67" s="20"/>
    </row>
    <row r="68" ht="15.7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2"/>
      <c r="AC68" s="21"/>
      <c r="AD68" s="21"/>
      <c r="AE68" s="21"/>
      <c r="AF68" s="21"/>
      <c r="AG68" s="20"/>
      <c r="AH68" s="20"/>
    </row>
    <row r="69" ht="15.7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2"/>
      <c r="AC69" s="21"/>
      <c r="AD69" s="21"/>
      <c r="AE69" s="21"/>
      <c r="AF69" s="21"/>
      <c r="AG69" s="20"/>
      <c r="AH69" s="20"/>
    </row>
    <row r="70" ht="15.7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2"/>
      <c r="AC70" s="21"/>
      <c r="AD70" s="21"/>
      <c r="AE70" s="21"/>
      <c r="AF70" s="21"/>
      <c r="AG70" s="20"/>
      <c r="AH70" s="20"/>
    </row>
    <row r="71" ht="15.7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2"/>
      <c r="AC71" s="21"/>
      <c r="AD71" s="21"/>
      <c r="AE71" s="21"/>
      <c r="AF71" s="21"/>
      <c r="AG71" s="20"/>
      <c r="AH71" s="20"/>
    </row>
    <row r="72" ht="15.7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2"/>
      <c r="AC72" s="21"/>
      <c r="AD72" s="21"/>
      <c r="AE72" s="21"/>
      <c r="AF72" s="21"/>
      <c r="AG72" s="20"/>
      <c r="AH72" s="20"/>
    </row>
    <row r="73" ht="15.7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2"/>
      <c r="AC73" s="21"/>
      <c r="AD73" s="21"/>
      <c r="AE73" s="21"/>
      <c r="AF73" s="21"/>
      <c r="AG73" s="20"/>
      <c r="AH73" s="20"/>
    </row>
    <row r="74" ht="15.7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2"/>
      <c r="AC74" s="21"/>
      <c r="AD74" s="21"/>
      <c r="AE74" s="21"/>
      <c r="AF74" s="21"/>
      <c r="AG74" s="20"/>
      <c r="AH74" s="20"/>
    </row>
    <row r="75" ht="15.7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2"/>
      <c r="AC75" s="21"/>
      <c r="AD75" s="21"/>
      <c r="AE75" s="21"/>
      <c r="AF75" s="21"/>
      <c r="AG75" s="20"/>
      <c r="AH75" s="20"/>
    </row>
    <row r="76" ht="15.7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2"/>
      <c r="AC76" s="21"/>
      <c r="AD76" s="21"/>
      <c r="AE76" s="21"/>
      <c r="AF76" s="21"/>
      <c r="AG76" s="20"/>
      <c r="AH76" s="20"/>
    </row>
    <row r="77" ht="15.7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2"/>
      <c r="AC77" s="21"/>
      <c r="AD77" s="21"/>
      <c r="AE77" s="21"/>
      <c r="AF77" s="21"/>
      <c r="AG77" s="20"/>
      <c r="AH77" s="20"/>
    </row>
    <row r="78" ht="15.7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2"/>
      <c r="AC78" s="21"/>
      <c r="AD78" s="21"/>
      <c r="AE78" s="21"/>
      <c r="AF78" s="21"/>
      <c r="AG78" s="20"/>
      <c r="AH78" s="20"/>
    </row>
    <row r="79" ht="15.75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2"/>
      <c r="AC79" s="21"/>
      <c r="AD79" s="21"/>
      <c r="AE79" s="21"/>
      <c r="AF79" s="21"/>
      <c r="AG79" s="20"/>
      <c r="AH79" s="20"/>
    </row>
    <row r="80" ht="15.7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2"/>
      <c r="AC80" s="21"/>
      <c r="AD80" s="21"/>
      <c r="AE80" s="21"/>
      <c r="AF80" s="21"/>
      <c r="AG80" s="20"/>
      <c r="AH80" s="20"/>
    </row>
    <row r="81" ht="15.75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2"/>
      <c r="AC81" s="21"/>
      <c r="AD81" s="21"/>
      <c r="AE81" s="21"/>
      <c r="AF81" s="21"/>
      <c r="AG81" s="20"/>
      <c r="AH81" s="20"/>
    </row>
    <row r="82" ht="15.75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2"/>
      <c r="AC82" s="21"/>
      <c r="AD82" s="21"/>
      <c r="AE82" s="21"/>
      <c r="AF82" s="21"/>
      <c r="AG82" s="20"/>
      <c r="AH82" s="20"/>
    </row>
    <row r="83" ht="15.7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2"/>
      <c r="AC83" s="21"/>
      <c r="AD83" s="21"/>
      <c r="AE83" s="21"/>
      <c r="AF83" s="21"/>
      <c r="AG83" s="20"/>
      <c r="AH83" s="20"/>
    </row>
    <row r="84" ht="15.7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2"/>
      <c r="AC84" s="21"/>
      <c r="AD84" s="21"/>
      <c r="AE84" s="21"/>
      <c r="AF84" s="21"/>
      <c r="AG84" s="20"/>
      <c r="AH84" s="20"/>
    </row>
    <row r="85" ht="15.75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2"/>
      <c r="AC85" s="21"/>
      <c r="AD85" s="21"/>
      <c r="AE85" s="21"/>
      <c r="AF85" s="21"/>
      <c r="AG85" s="20"/>
      <c r="AH85" s="20"/>
    </row>
    <row r="86" ht="15.75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2"/>
      <c r="AC86" s="21"/>
      <c r="AD86" s="21"/>
      <c r="AE86" s="21"/>
      <c r="AF86" s="21"/>
      <c r="AG86" s="20"/>
      <c r="AH86" s="20"/>
    </row>
    <row r="87" ht="15.7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2"/>
      <c r="AC87" s="21"/>
      <c r="AD87" s="21"/>
      <c r="AE87" s="21"/>
      <c r="AF87" s="21"/>
      <c r="AG87" s="20"/>
      <c r="AH87" s="20"/>
    </row>
    <row r="88" ht="15.7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2"/>
      <c r="AC88" s="21"/>
      <c r="AD88" s="21"/>
      <c r="AE88" s="21"/>
      <c r="AF88" s="21"/>
      <c r="AG88" s="20"/>
      <c r="AH88" s="20"/>
    </row>
    <row r="89" ht="15.7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2"/>
      <c r="AC89" s="21"/>
      <c r="AD89" s="21"/>
      <c r="AE89" s="21"/>
      <c r="AF89" s="21"/>
      <c r="AG89" s="20"/>
      <c r="AH89" s="20"/>
    </row>
    <row r="90" ht="15.7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2"/>
      <c r="AC90" s="21"/>
      <c r="AD90" s="21"/>
      <c r="AE90" s="21"/>
      <c r="AF90" s="21"/>
      <c r="AG90" s="20"/>
      <c r="AH90" s="20"/>
    </row>
    <row r="91" ht="15.7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2"/>
      <c r="AC91" s="21"/>
      <c r="AD91" s="21"/>
      <c r="AE91" s="21"/>
      <c r="AF91" s="21"/>
      <c r="AG91" s="20"/>
      <c r="AH91" s="20"/>
    </row>
    <row r="92" ht="15.7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2"/>
      <c r="AC92" s="21"/>
      <c r="AD92" s="21"/>
      <c r="AE92" s="21"/>
      <c r="AF92" s="21"/>
      <c r="AG92" s="20"/>
      <c r="AH92" s="20"/>
    </row>
    <row r="93" ht="15.7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2"/>
      <c r="AC93" s="21"/>
      <c r="AD93" s="21"/>
      <c r="AE93" s="21"/>
      <c r="AF93" s="21"/>
      <c r="AG93" s="20"/>
      <c r="AH93" s="20"/>
    </row>
    <row r="94" ht="15.7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2"/>
      <c r="AC94" s="21"/>
      <c r="AD94" s="21"/>
      <c r="AE94" s="21"/>
      <c r="AF94" s="21"/>
      <c r="AG94" s="20"/>
      <c r="AH94" s="20"/>
    </row>
    <row r="95" ht="15.75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2"/>
      <c r="AC95" s="21"/>
      <c r="AD95" s="21"/>
      <c r="AE95" s="21"/>
      <c r="AF95" s="21"/>
      <c r="AG95" s="20"/>
      <c r="AH95" s="20"/>
    </row>
    <row r="96" ht="15.75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2"/>
      <c r="AC96" s="21"/>
      <c r="AD96" s="21"/>
      <c r="AE96" s="21"/>
      <c r="AF96" s="21"/>
      <c r="AG96" s="20"/>
      <c r="AH96" s="20"/>
    </row>
    <row r="97" ht="15.75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2"/>
      <c r="AC97" s="21"/>
      <c r="AD97" s="21"/>
      <c r="AE97" s="21"/>
      <c r="AF97" s="21"/>
      <c r="AG97" s="20"/>
      <c r="AH97" s="20"/>
    </row>
    <row r="98" ht="15.7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2"/>
      <c r="AC98" s="21"/>
      <c r="AD98" s="21"/>
      <c r="AE98" s="21"/>
      <c r="AF98" s="21"/>
      <c r="AG98" s="20"/>
      <c r="AH98" s="20"/>
    </row>
    <row r="99" ht="15.75" customHeigh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2"/>
      <c r="AC99" s="21"/>
      <c r="AD99" s="21"/>
      <c r="AE99" s="21"/>
      <c r="AF99" s="21"/>
      <c r="AG99" s="20"/>
      <c r="AH99" s="20"/>
    </row>
    <row r="100" ht="15.75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2"/>
      <c r="AC100" s="21"/>
      <c r="AD100" s="21"/>
      <c r="AE100" s="21"/>
      <c r="AF100" s="21"/>
      <c r="AG100" s="20"/>
      <c r="AH100" s="20"/>
    </row>
    <row r="101" ht="15.75" customHeigh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2"/>
      <c r="AC101" s="21"/>
      <c r="AD101" s="21"/>
      <c r="AE101" s="21"/>
      <c r="AF101" s="21"/>
      <c r="AG101" s="20"/>
      <c r="AH101" s="20"/>
    </row>
    <row r="102" ht="15.75" customHeigh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2"/>
      <c r="AC102" s="21"/>
      <c r="AD102" s="21"/>
      <c r="AE102" s="21"/>
      <c r="AF102" s="21"/>
      <c r="AG102" s="20"/>
      <c r="AH102" s="20"/>
    </row>
    <row r="103" ht="15.75" customHeigh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2"/>
      <c r="AC103" s="21"/>
      <c r="AD103" s="21"/>
      <c r="AE103" s="21"/>
      <c r="AF103" s="21"/>
      <c r="AG103" s="20"/>
      <c r="AH103" s="20"/>
    </row>
    <row r="104" ht="15.75" customHeigh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2"/>
      <c r="AC104" s="21"/>
      <c r="AD104" s="21"/>
      <c r="AE104" s="21"/>
      <c r="AF104" s="21"/>
      <c r="AG104" s="20"/>
      <c r="AH104" s="20"/>
    </row>
    <row r="105" ht="15.75" customHeigh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2"/>
      <c r="AC105" s="21"/>
      <c r="AD105" s="21"/>
      <c r="AE105" s="21"/>
      <c r="AF105" s="21"/>
      <c r="AG105" s="20"/>
      <c r="AH105" s="20"/>
    </row>
    <row r="106" ht="15.75" customHeigh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2"/>
      <c r="AC106" s="21"/>
      <c r="AD106" s="21"/>
      <c r="AE106" s="21"/>
      <c r="AF106" s="21"/>
      <c r="AG106" s="20"/>
      <c r="AH106" s="20"/>
    </row>
    <row r="107" ht="15.75" customHeigh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2"/>
      <c r="AC107" s="21"/>
      <c r="AD107" s="21"/>
      <c r="AE107" s="21"/>
      <c r="AF107" s="21"/>
      <c r="AG107" s="20"/>
      <c r="AH107" s="20"/>
    </row>
    <row r="108" ht="15.75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2"/>
      <c r="AC108" s="21"/>
      <c r="AD108" s="21"/>
      <c r="AE108" s="21"/>
      <c r="AF108" s="21"/>
      <c r="AG108" s="20"/>
      <c r="AH108" s="20"/>
    </row>
    <row r="109" ht="15.75" customHeigh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2"/>
      <c r="AC109" s="21"/>
      <c r="AD109" s="21"/>
      <c r="AE109" s="21"/>
      <c r="AF109" s="21"/>
      <c r="AG109" s="20"/>
      <c r="AH109" s="20"/>
    </row>
    <row r="110" ht="15.75" customHeigh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2"/>
      <c r="AC110" s="21"/>
      <c r="AD110" s="21"/>
      <c r="AE110" s="21"/>
      <c r="AF110" s="21"/>
      <c r="AG110" s="20"/>
      <c r="AH110" s="20"/>
    </row>
    <row r="111" ht="15.75" customHeigh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2"/>
      <c r="AC111" s="21"/>
      <c r="AD111" s="21"/>
      <c r="AE111" s="21"/>
      <c r="AF111" s="21"/>
      <c r="AG111" s="20"/>
      <c r="AH111" s="20"/>
    </row>
    <row r="112" ht="15.75" customHeigh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2"/>
      <c r="AC112" s="21"/>
      <c r="AD112" s="21"/>
      <c r="AE112" s="21"/>
      <c r="AF112" s="21"/>
      <c r="AG112" s="20"/>
      <c r="AH112" s="20"/>
    </row>
    <row r="113" ht="15.75" customHeigh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2"/>
      <c r="AC113" s="21"/>
      <c r="AD113" s="21"/>
      <c r="AE113" s="21"/>
      <c r="AF113" s="21"/>
      <c r="AG113" s="20"/>
      <c r="AH113" s="20"/>
    </row>
    <row r="114" ht="15.75" customHeigh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2"/>
      <c r="AC114" s="21"/>
      <c r="AD114" s="21"/>
      <c r="AE114" s="21"/>
      <c r="AF114" s="21"/>
      <c r="AG114" s="20"/>
      <c r="AH114" s="20"/>
    </row>
    <row r="115" ht="15.75" customHeigh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2"/>
      <c r="AC115" s="21"/>
      <c r="AD115" s="21"/>
      <c r="AE115" s="21"/>
      <c r="AF115" s="21"/>
      <c r="AG115" s="20"/>
      <c r="AH115" s="20"/>
    </row>
    <row r="116" ht="15.75" customHeigh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2"/>
      <c r="AC116" s="21"/>
      <c r="AD116" s="21"/>
      <c r="AE116" s="21"/>
      <c r="AF116" s="21"/>
      <c r="AG116" s="20"/>
      <c r="AH116" s="20"/>
    </row>
    <row r="117" ht="15.75" customHeigh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2"/>
      <c r="AC117" s="21"/>
      <c r="AD117" s="21"/>
      <c r="AE117" s="21"/>
      <c r="AF117" s="21"/>
      <c r="AG117" s="20"/>
      <c r="AH117" s="20"/>
    </row>
    <row r="118" ht="15.75" customHeigh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2"/>
      <c r="AC118" s="21"/>
      <c r="AD118" s="21"/>
      <c r="AE118" s="21"/>
      <c r="AF118" s="21"/>
      <c r="AG118" s="20"/>
      <c r="AH118" s="20"/>
    </row>
    <row r="119" ht="15.75" customHeigh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2"/>
      <c r="AC119" s="21"/>
      <c r="AD119" s="21"/>
      <c r="AE119" s="21"/>
      <c r="AF119" s="21"/>
      <c r="AG119" s="20"/>
      <c r="AH119" s="20"/>
    </row>
    <row r="120" ht="15.75" customHeigh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2"/>
      <c r="AC120" s="21"/>
      <c r="AD120" s="21"/>
      <c r="AE120" s="21"/>
      <c r="AF120" s="21"/>
      <c r="AG120" s="20"/>
      <c r="AH120" s="20"/>
    </row>
    <row r="121" ht="15.75" customHeight="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2"/>
      <c r="AC121" s="21"/>
      <c r="AD121" s="21"/>
      <c r="AE121" s="21"/>
      <c r="AF121" s="21"/>
      <c r="AG121" s="20"/>
      <c r="AH121" s="20"/>
    </row>
    <row r="122" ht="15.75" customHeight="1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2"/>
      <c r="AC122" s="21"/>
      <c r="AD122" s="21"/>
      <c r="AE122" s="21"/>
      <c r="AF122" s="21"/>
      <c r="AG122" s="20"/>
      <c r="AH122" s="20"/>
    </row>
    <row r="123" ht="15.75" customHeight="1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2"/>
      <c r="AC123" s="21"/>
      <c r="AD123" s="21"/>
      <c r="AE123" s="21"/>
      <c r="AF123" s="21"/>
      <c r="AG123" s="20"/>
      <c r="AH123" s="20"/>
    </row>
    <row r="124" ht="15.75" customHeigh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2"/>
      <c r="AC124" s="21"/>
      <c r="AD124" s="21"/>
      <c r="AE124" s="21"/>
      <c r="AF124" s="21"/>
      <c r="AG124" s="20"/>
      <c r="AH124" s="20"/>
    </row>
    <row r="125" ht="15.75" customHeight="1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2"/>
      <c r="AC125" s="21"/>
      <c r="AD125" s="21"/>
      <c r="AE125" s="21"/>
      <c r="AF125" s="21"/>
      <c r="AG125" s="20"/>
      <c r="AH125" s="20"/>
    </row>
    <row r="126" ht="15.75" customHeight="1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2"/>
      <c r="AC126" s="21"/>
      <c r="AD126" s="21"/>
      <c r="AE126" s="21"/>
      <c r="AF126" s="21"/>
      <c r="AG126" s="20"/>
      <c r="AH126" s="20"/>
    </row>
    <row r="127" ht="15.75" customHeight="1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2"/>
      <c r="AC127" s="21"/>
      <c r="AD127" s="21"/>
      <c r="AE127" s="21"/>
      <c r="AF127" s="21"/>
      <c r="AG127" s="20"/>
      <c r="AH127" s="20"/>
    </row>
    <row r="128" ht="15.75" customHeight="1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2"/>
      <c r="AC128" s="21"/>
      <c r="AD128" s="21"/>
      <c r="AE128" s="21"/>
      <c r="AF128" s="21"/>
      <c r="AG128" s="20"/>
      <c r="AH128" s="20"/>
    </row>
    <row r="129" ht="15.75" customHeight="1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2"/>
      <c r="AC129" s="21"/>
      <c r="AD129" s="21"/>
      <c r="AE129" s="21"/>
      <c r="AF129" s="21"/>
      <c r="AG129" s="20"/>
      <c r="AH129" s="20"/>
    </row>
    <row r="130" ht="15.75" customHeight="1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2"/>
      <c r="AC130" s="21"/>
      <c r="AD130" s="21"/>
      <c r="AE130" s="21"/>
      <c r="AF130" s="21"/>
      <c r="AG130" s="20"/>
      <c r="AH130" s="20"/>
    </row>
    <row r="131" ht="15.75" customHeight="1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2"/>
      <c r="AC131" s="21"/>
      <c r="AD131" s="21"/>
      <c r="AE131" s="21"/>
      <c r="AF131" s="21"/>
      <c r="AG131" s="20"/>
      <c r="AH131" s="20"/>
    </row>
    <row r="132" ht="15.75" customHeight="1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2"/>
      <c r="AC132" s="21"/>
      <c r="AD132" s="21"/>
      <c r="AE132" s="21"/>
      <c r="AF132" s="21"/>
      <c r="AG132" s="20"/>
      <c r="AH132" s="20"/>
    </row>
    <row r="133" ht="15.75" customHeight="1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2"/>
      <c r="AC133" s="21"/>
      <c r="AD133" s="21"/>
      <c r="AE133" s="21"/>
      <c r="AF133" s="21"/>
      <c r="AG133" s="20"/>
      <c r="AH133" s="20"/>
    </row>
    <row r="134" ht="15.75" customHeight="1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2"/>
      <c r="AC134" s="21"/>
      <c r="AD134" s="21"/>
      <c r="AE134" s="21"/>
      <c r="AF134" s="21"/>
      <c r="AG134" s="20"/>
      <c r="AH134" s="20"/>
    </row>
    <row r="135" ht="15.75" customHeight="1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2"/>
      <c r="AC135" s="21"/>
      <c r="AD135" s="21"/>
      <c r="AE135" s="21"/>
      <c r="AF135" s="21"/>
      <c r="AG135" s="20"/>
      <c r="AH135" s="20"/>
    </row>
    <row r="136" ht="15.75" customHeight="1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2"/>
      <c r="AC136" s="21"/>
      <c r="AD136" s="21"/>
      <c r="AE136" s="21"/>
      <c r="AF136" s="21"/>
      <c r="AG136" s="20"/>
      <c r="AH136" s="20"/>
    </row>
    <row r="137" ht="15.75" customHeight="1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2"/>
      <c r="AC137" s="21"/>
      <c r="AD137" s="21"/>
      <c r="AE137" s="21"/>
      <c r="AF137" s="21"/>
      <c r="AG137" s="20"/>
      <c r="AH137" s="20"/>
    </row>
    <row r="138" ht="15.7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2"/>
      <c r="AC138" s="21"/>
      <c r="AD138" s="21"/>
      <c r="AE138" s="21"/>
      <c r="AF138" s="21"/>
      <c r="AG138" s="20"/>
      <c r="AH138" s="20"/>
    </row>
    <row r="139" ht="15.7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2"/>
      <c r="AC139" s="21"/>
      <c r="AD139" s="21"/>
      <c r="AE139" s="21"/>
      <c r="AF139" s="21"/>
      <c r="AG139" s="20"/>
      <c r="AH139" s="20"/>
    </row>
    <row r="140" ht="15.7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2"/>
      <c r="AC140" s="21"/>
      <c r="AD140" s="21"/>
      <c r="AE140" s="21"/>
      <c r="AF140" s="21"/>
      <c r="AG140" s="20"/>
      <c r="AH140" s="20"/>
    </row>
    <row r="141" ht="15.7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2"/>
      <c r="AC141" s="21"/>
      <c r="AD141" s="21"/>
      <c r="AE141" s="21"/>
      <c r="AF141" s="21"/>
      <c r="AG141" s="20"/>
      <c r="AH141" s="20"/>
    </row>
    <row r="142" ht="15.7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2"/>
      <c r="AC142" s="21"/>
      <c r="AD142" s="21"/>
      <c r="AE142" s="21"/>
      <c r="AF142" s="21"/>
      <c r="AG142" s="20"/>
      <c r="AH142" s="20"/>
    </row>
    <row r="143" ht="15.75" customHeight="1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2"/>
      <c r="AC143" s="21"/>
      <c r="AD143" s="21"/>
      <c r="AE143" s="21"/>
      <c r="AF143" s="21"/>
      <c r="AG143" s="20"/>
      <c r="AH143" s="20"/>
    </row>
    <row r="144" ht="15.75" customHeight="1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2"/>
      <c r="AC144" s="21"/>
      <c r="AD144" s="21"/>
      <c r="AE144" s="21"/>
      <c r="AF144" s="21"/>
      <c r="AG144" s="20"/>
      <c r="AH144" s="20"/>
    </row>
    <row r="145" ht="15.75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2"/>
      <c r="AC145" s="21"/>
      <c r="AD145" s="21"/>
      <c r="AE145" s="21"/>
      <c r="AF145" s="21"/>
      <c r="AG145" s="20"/>
      <c r="AH145" s="20"/>
    </row>
    <row r="146" ht="15.7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2"/>
      <c r="AC146" s="21"/>
      <c r="AD146" s="21"/>
      <c r="AE146" s="21"/>
      <c r="AF146" s="21"/>
      <c r="AG146" s="20"/>
      <c r="AH146" s="20"/>
    </row>
    <row r="147" ht="15.75" customHeight="1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2"/>
      <c r="AC147" s="21"/>
      <c r="AD147" s="21"/>
      <c r="AE147" s="21"/>
      <c r="AF147" s="21"/>
      <c r="AG147" s="20"/>
      <c r="AH147" s="20"/>
    </row>
    <row r="148" ht="15.75" customHeight="1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2"/>
      <c r="AC148" s="21"/>
      <c r="AD148" s="21"/>
      <c r="AE148" s="21"/>
      <c r="AF148" s="21"/>
      <c r="AG148" s="20"/>
      <c r="AH148" s="20"/>
    </row>
    <row r="149" ht="15.75" customHeight="1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2"/>
      <c r="AC149" s="21"/>
      <c r="AD149" s="21"/>
      <c r="AE149" s="21"/>
      <c r="AF149" s="21"/>
      <c r="AG149" s="20"/>
      <c r="AH149" s="20"/>
    </row>
    <row r="150" ht="15.75" customHeight="1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2"/>
      <c r="AC150" s="21"/>
      <c r="AD150" s="21"/>
      <c r="AE150" s="21"/>
      <c r="AF150" s="21"/>
      <c r="AG150" s="20"/>
      <c r="AH150" s="20"/>
    </row>
    <row r="151" ht="15.75" customHeight="1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2"/>
      <c r="AC151" s="21"/>
      <c r="AD151" s="21"/>
      <c r="AE151" s="21"/>
      <c r="AF151" s="21"/>
      <c r="AG151" s="20"/>
      <c r="AH151" s="20"/>
    </row>
    <row r="152" ht="15.75" customHeight="1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2"/>
      <c r="AC152" s="21"/>
      <c r="AD152" s="21"/>
      <c r="AE152" s="21"/>
      <c r="AF152" s="21"/>
      <c r="AG152" s="20"/>
      <c r="AH152" s="20"/>
    </row>
    <row r="153" ht="15.75" customHeight="1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2"/>
      <c r="AC153" s="21"/>
      <c r="AD153" s="21"/>
      <c r="AE153" s="21"/>
      <c r="AF153" s="21"/>
      <c r="AG153" s="20"/>
      <c r="AH153" s="20"/>
    </row>
    <row r="154" ht="15.75" customHeight="1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2"/>
      <c r="AC154" s="21"/>
      <c r="AD154" s="21"/>
      <c r="AE154" s="21"/>
      <c r="AF154" s="21"/>
      <c r="AG154" s="20"/>
      <c r="AH154" s="20"/>
    </row>
    <row r="155" ht="15.75" customHeight="1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2"/>
      <c r="AC155" s="21"/>
      <c r="AD155" s="21"/>
      <c r="AE155" s="21"/>
      <c r="AF155" s="21"/>
      <c r="AG155" s="20"/>
      <c r="AH155" s="20"/>
    </row>
    <row r="156" ht="15.75" customHeight="1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2"/>
      <c r="AC156" s="21"/>
      <c r="AD156" s="21"/>
      <c r="AE156" s="21"/>
      <c r="AF156" s="21"/>
      <c r="AG156" s="20"/>
      <c r="AH156" s="20"/>
    </row>
    <row r="157" ht="15.75" customHeight="1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2"/>
      <c r="AC157" s="21"/>
      <c r="AD157" s="21"/>
      <c r="AE157" s="21"/>
      <c r="AF157" s="21"/>
      <c r="AG157" s="20"/>
      <c r="AH157" s="20"/>
    </row>
    <row r="158" ht="15.75" customHeight="1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2"/>
      <c r="AC158" s="21"/>
      <c r="AD158" s="21"/>
      <c r="AE158" s="21"/>
      <c r="AF158" s="21"/>
      <c r="AG158" s="20"/>
      <c r="AH158" s="20"/>
    </row>
    <row r="159" ht="15.75" customHeight="1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2"/>
      <c r="AC159" s="21"/>
      <c r="AD159" s="21"/>
      <c r="AE159" s="21"/>
      <c r="AF159" s="21"/>
      <c r="AG159" s="20"/>
      <c r="AH159" s="20"/>
    </row>
    <row r="160" ht="15.75" customHeight="1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2"/>
      <c r="AC160" s="21"/>
      <c r="AD160" s="21"/>
      <c r="AE160" s="21"/>
      <c r="AF160" s="21"/>
      <c r="AG160" s="20"/>
      <c r="AH160" s="20"/>
    </row>
    <row r="161" ht="15.75" customHeight="1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2"/>
      <c r="AC161" s="21"/>
      <c r="AD161" s="21"/>
      <c r="AE161" s="21"/>
      <c r="AF161" s="21"/>
      <c r="AG161" s="20"/>
      <c r="AH161" s="20"/>
    </row>
    <row r="162" ht="15.75" customHeight="1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2"/>
      <c r="AC162" s="21"/>
      <c r="AD162" s="21"/>
      <c r="AE162" s="21"/>
      <c r="AF162" s="21"/>
      <c r="AG162" s="20"/>
      <c r="AH162" s="20"/>
    </row>
    <row r="163" ht="15.75" customHeight="1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2"/>
      <c r="AC163" s="21"/>
      <c r="AD163" s="21"/>
      <c r="AE163" s="21"/>
      <c r="AF163" s="21"/>
      <c r="AG163" s="20"/>
      <c r="AH163" s="20"/>
    </row>
    <row r="164" ht="15.75" customHeight="1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2"/>
      <c r="AC164" s="21"/>
      <c r="AD164" s="21"/>
      <c r="AE164" s="21"/>
      <c r="AF164" s="21"/>
      <c r="AG164" s="20"/>
      <c r="AH164" s="20"/>
    </row>
    <row r="165" ht="15.75" customHeight="1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2"/>
      <c r="AC165" s="21"/>
      <c r="AD165" s="21"/>
      <c r="AE165" s="21"/>
      <c r="AF165" s="21"/>
      <c r="AG165" s="20"/>
      <c r="AH165" s="20"/>
    </row>
    <row r="166" ht="15.75" customHeight="1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2"/>
      <c r="AC166" s="21"/>
      <c r="AD166" s="21"/>
      <c r="AE166" s="21"/>
      <c r="AF166" s="21"/>
      <c r="AG166" s="20"/>
      <c r="AH166" s="20"/>
    </row>
    <row r="167" ht="15.75" customHeight="1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2"/>
      <c r="AC167" s="21"/>
      <c r="AD167" s="21"/>
      <c r="AE167" s="21"/>
      <c r="AF167" s="21"/>
      <c r="AG167" s="20"/>
      <c r="AH167" s="20"/>
    </row>
    <row r="168" ht="15.75" customHeight="1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2"/>
      <c r="AC168" s="21"/>
      <c r="AD168" s="21"/>
      <c r="AE168" s="21"/>
      <c r="AF168" s="21"/>
      <c r="AG168" s="20"/>
      <c r="AH168" s="20"/>
    </row>
    <row r="169" ht="15.75" customHeight="1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2"/>
      <c r="AC169" s="21"/>
      <c r="AD169" s="21"/>
      <c r="AE169" s="21"/>
      <c r="AF169" s="21"/>
      <c r="AG169" s="20"/>
      <c r="AH169" s="20"/>
    </row>
    <row r="170" ht="15.75" customHeight="1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2"/>
      <c r="AC170" s="21"/>
      <c r="AD170" s="21"/>
      <c r="AE170" s="21"/>
      <c r="AF170" s="21"/>
      <c r="AG170" s="20"/>
      <c r="AH170" s="20"/>
    </row>
    <row r="171" ht="15.75" customHeight="1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2"/>
      <c r="AC171" s="21"/>
      <c r="AD171" s="21"/>
      <c r="AE171" s="21"/>
      <c r="AF171" s="21"/>
      <c r="AG171" s="20"/>
      <c r="AH171" s="20"/>
    </row>
    <row r="172" ht="15.75" customHeight="1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2"/>
      <c r="AC172" s="21"/>
      <c r="AD172" s="21"/>
      <c r="AE172" s="21"/>
      <c r="AF172" s="21"/>
      <c r="AG172" s="20"/>
      <c r="AH172" s="20"/>
    </row>
    <row r="173" ht="15.75" customHeight="1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2"/>
      <c r="AC173" s="21"/>
      <c r="AD173" s="21"/>
      <c r="AE173" s="21"/>
      <c r="AF173" s="21"/>
      <c r="AG173" s="20"/>
      <c r="AH173" s="20"/>
    </row>
    <row r="174" ht="15.75" customHeight="1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2"/>
      <c r="AC174" s="21"/>
      <c r="AD174" s="21"/>
      <c r="AE174" s="21"/>
      <c r="AF174" s="21"/>
      <c r="AG174" s="20"/>
      <c r="AH174" s="20"/>
    </row>
    <row r="175" ht="15.75" customHeight="1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2"/>
      <c r="AC175" s="21"/>
      <c r="AD175" s="21"/>
      <c r="AE175" s="21"/>
      <c r="AF175" s="21"/>
      <c r="AG175" s="20"/>
      <c r="AH175" s="20"/>
    </row>
    <row r="176" ht="15.75" customHeight="1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2"/>
      <c r="AC176" s="21"/>
      <c r="AD176" s="21"/>
      <c r="AE176" s="21"/>
      <c r="AF176" s="21"/>
      <c r="AG176" s="20"/>
      <c r="AH176" s="20"/>
    </row>
    <row r="177" ht="15.75" customHeight="1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2"/>
      <c r="AC177" s="21"/>
      <c r="AD177" s="21"/>
      <c r="AE177" s="21"/>
      <c r="AF177" s="21"/>
      <c r="AG177" s="20"/>
      <c r="AH177" s="20"/>
    </row>
    <row r="178" ht="15.75" customHeight="1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2"/>
      <c r="AC178" s="21"/>
      <c r="AD178" s="21"/>
      <c r="AE178" s="21"/>
      <c r="AF178" s="21"/>
      <c r="AG178" s="20"/>
      <c r="AH178" s="20"/>
    </row>
    <row r="179" ht="15.75" customHeight="1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2"/>
      <c r="AC179" s="21"/>
      <c r="AD179" s="21"/>
      <c r="AE179" s="21"/>
      <c r="AF179" s="21"/>
      <c r="AG179" s="20"/>
      <c r="AH179" s="20"/>
    </row>
    <row r="180" ht="15.75" customHeight="1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2"/>
      <c r="AC180" s="21"/>
      <c r="AD180" s="21"/>
      <c r="AE180" s="21"/>
      <c r="AF180" s="21"/>
      <c r="AG180" s="20"/>
      <c r="AH180" s="20"/>
    </row>
    <row r="181" ht="15.75" customHeight="1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2"/>
      <c r="AC181" s="21"/>
      <c r="AD181" s="21"/>
      <c r="AE181" s="21"/>
      <c r="AF181" s="21"/>
      <c r="AG181" s="20"/>
      <c r="AH181" s="20"/>
    </row>
    <row r="182" ht="15.75" customHeight="1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2"/>
      <c r="AC182" s="21"/>
      <c r="AD182" s="21"/>
      <c r="AE182" s="21"/>
      <c r="AF182" s="21"/>
      <c r="AG182" s="20"/>
      <c r="AH182" s="20"/>
    </row>
    <row r="183" ht="15.75" customHeight="1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2"/>
      <c r="AC183" s="21"/>
      <c r="AD183" s="21"/>
      <c r="AE183" s="21"/>
      <c r="AF183" s="21"/>
      <c r="AG183" s="20"/>
      <c r="AH183" s="20"/>
    </row>
    <row r="184" ht="15.75" customHeight="1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2"/>
      <c r="AC184" s="21"/>
      <c r="AD184" s="21"/>
      <c r="AE184" s="21"/>
      <c r="AF184" s="21"/>
      <c r="AG184" s="20"/>
      <c r="AH184" s="20"/>
    </row>
    <row r="185" ht="15.75" customHeight="1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2"/>
      <c r="AC185" s="21"/>
      <c r="AD185" s="21"/>
      <c r="AE185" s="21"/>
      <c r="AF185" s="21"/>
      <c r="AG185" s="20"/>
      <c r="AH185" s="20"/>
    </row>
    <row r="186" ht="15.7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2"/>
      <c r="AC186" s="21"/>
      <c r="AD186" s="21"/>
      <c r="AE186" s="21"/>
      <c r="AF186" s="21"/>
      <c r="AG186" s="20"/>
      <c r="AH186" s="20"/>
    </row>
    <row r="187" ht="15.7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2"/>
      <c r="AC187" s="21"/>
      <c r="AD187" s="21"/>
      <c r="AE187" s="21"/>
      <c r="AF187" s="21"/>
      <c r="AG187" s="20"/>
      <c r="AH187" s="20"/>
    </row>
    <row r="188" ht="15.7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2"/>
      <c r="AC188" s="21"/>
      <c r="AD188" s="21"/>
      <c r="AE188" s="21"/>
      <c r="AF188" s="21"/>
      <c r="AG188" s="20"/>
      <c r="AH188" s="20"/>
    </row>
    <row r="189" ht="15.7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2"/>
      <c r="AC189" s="21"/>
      <c r="AD189" s="21"/>
      <c r="AE189" s="21"/>
      <c r="AF189" s="21"/>
      <c r="AG189" s="20"/>
      <c r="AH189" s="20"/>
    </row>
    <row r="190" ht="15.7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2"/>
      <c r="AC190" s="21"/>
      <c r="AD190" s="21"/>
      <c r="AE190" s="21"/>
      <c r="AF190" s="21"/>
      <c r="AG190" s="20"/>
      <c r="AH190" s="20"/>
    </row>
    <row r="191" ht="15.75" customHeight="1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2"/>
      <c r="AC191" s="21"/>
      <c r="AD191" s="21"/>
      <c r="AE191" s="21"/>
      <c r="AF191" s="21"/>
      <c r="AG191" s="20"/>
      <c r="AH191" s="20"/>
    </row>
    <row r="192" ht="15.75" customHeight="1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2"/>
      <c r="AC192" s="21"/>
      <c r="AD192" s="21"/>
      <c r="AE192" s="21"/>
      <c r="AF192" s="21"/>
      <c r="AG192" s="20"/>
      <c r="AH192" s="20"/>
    </row>
    <row r="193" ht="15.75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2"/>
      <c r="AC193" s="21"/>
      <c r="AD193" s="21"/>
      <c r="AE193" s="21"/>
      <c r="AF193" s="21"/>
      <c r="AG193" s="20"/>
      <c r="AH193" s="20"/>
    </row>
    <row r="194" ht="15.7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2"/>
      <c r="AC194" s="21"/>
      <c r="AD194" s="21"/>
      <c r="AE194" s="21"/>
      <c r="AF194" s="21"/>
      <c r="AG194" s="20"/>
      <c r="AH194" s="20"/>
    </row>
    <row r="195" ht="15.75" customHeight="1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2"/>
      <c r="AC195" s="21"/>
      <c r="AD195" s="21"/>
      <c r="AE195" s="21"/>
      <c r="AF195" s="21"/>
      <c r="AG195" s="20"/>
      <c r="AH195" s="20"/>
    </row>
    <row r="196" ht="15.75" customHeight="1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2"/>
      <c r="AC196" s="21"/>
      <c r="AD196" s="21"/>
      <c r="AE196" s="21"/>
      <c r="AF196" s="21"/>
      <c r="AG196" s="20"/>
      <c r="AH196" s="20"/>
    </row>
    <row r="197" ht="15.75" customHeight="1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2"/>
      <c r="AC197" s="21"/>
      <c r="AD197" s="21"/>
      <c r="AE197" s="21"/>
      <c r="AF197" s="21"/>
      <c r="AG197" s="20"/>
      <c r="AH197" s="20"/>
    </row>
    <row r="198" ht="15.75" customHeight="1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2"/>
      <c r="AC198" s="21"/>
      <c r="AD198" s="21"/>
      <c r="AE198" s="21"/>
      <c r="AF198" s="21"/>
      <c r="AG198" s="20"/>
      <c r="AH198" s="20"/>
    </row>
    <row r="199" ht="15.75" customHeight="1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2"/>
      <c r="AC199" s="21"/>
      <c r="AD199" s="21"/>
      <c r="AE199" s="21"/>
      <c r="AF199" s="21"/>
      <c r="AG199" s="20"/>
      <c r="AH199" s="20"/>
    </row>
    <row r="200" ht="15.75" customHeight="1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2"/>
      <c r="AC200" s="21"/>
      <c r="AD200" s="21"/>
      <c r="AE200" s="21"/>
      <c r="AF200" s="21"/>
      <c r="AG200" s="20"/>
      <c r="AH200" s="20"/>
    </row>
    <row r="201" ht="15.75" customHeight="1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2"/>
      <c r="AC201" s="21"/>
      <c r="AD201" s="21"/>
      <c r="AE201" s="21"/>
      <c r="AF201" s="21"/>
      <c r="AG201" s="20"/>
      <c r="AH201" s="20"/>
    </row>
    <row r="202" ht="15.75" customHeight="1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2"/>
      <c r="AC202" s="21"/>
      <c r="AD202" s="21"/>
      <c r="AE202" s="21"/>
      <c r="AF202" s="21"/>
      <c r="AG202" s="20"/>
      <c r="AH202" s="20"/>
    </row>
    <row r="203" ht="15.75" customHeight="1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2"/>
      <c r="AC203" s="21"/>
      <c r="AD203" s="21"/>
      <c r="AE203" s="21"/>
      <c r="AF203" s="21"/>
      <c r="AG203" s="20"/>
      <c r="AH203" s="20"/>
    </row>
    <row r="204" ht="15.75" customHeight="1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2"/>
      <c r="AC204" s="21"/>
      <c r="AD204" s="21"/>
      <c r="AE204" s="21"/>
      <c r="AF204" s="21"/>
      <c r="AG204" s="20"/>
      <c r="AH204" s="20"/>
    </row>
    <row r="205" ht="15.75" customHeight="1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2"/>
      <c r="AC205" s="21"/>
      <c r="AD205" s="21"/>
      <c r="AE205" s="21"/>
      <c r="AF205" s="21"/>
      <c r="AG205" s="20"/>
      <c r="AH205" s="20"/>
    </row>
    <row r="206" ht="15.75" customHeight="1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2"/>
      <c r="AC206" s="21"/>
      <c r="AD206" s="21"/>
      <c r="AE206" s="21"/>
      <c r="AF206" s="21"/>
      <c r="AG206" s="20"/>
      <c r="AH206" s="20"/>
    </row>
    <row r="207" ht="15.75" customHeigh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2"/>
      <c r="AC207" s="21"/>
      <c r="AD207" s="21"/>
      <c r="AE207" s="21"/>
      <c r="AF207" s="21"/>
      <c r="AG207" s="20"/>
      <c r="AH207" s="20"/>
    </row>
    <row r="208" ht="15.75" customHeight="1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2"/>
      <c r="AC208" s="21"/>
      <c r="AD208" s="21"/>
      <c r="AE208" s="21"/>
      <c r="AF208" s="21"/>
      <c r="AG208" s="20"/>
      <c r="AH208" s="20"/>
    </row>
    <row r="209" ht="15.75" customHeight="1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2"/>
      <c r="AC209" s="21"/>
      <c r="AD209" s="21"/>
      <c r="AE209" s="21"/>
      <c r="AF209" s="21"/>
      <c r="AG209" s="20"/>
      <c r="AH209" s="20"/>
    </row>
    <row r="210" ht="15.75" customHeight="1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2"/>
      <c r="AC210" s="21"/>
      <c r="AD210" s="21"/>
      <c r="AE210" s="21"/>
      <c r="AF210" s="21"/>
      <c r="AG210" s="20"/>
      <c r="AH210" s="20"/>
    </row>
    <row r="211" ht="15.75" customHeight="1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2"/>
      <c r="AC211" s="21"/>
      <c r="AD211" s="21"/>
      <c r="AE211" s="21"/>
      <c r="AF211" s="21"/>
      <c r="AG211" s="20"/>
      <c r="AH211" s="20"/>
    </row>
    <row r="212" ht="15.75" customHeight="1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2"/>
      <c r="AC212" s="21"/>
      <c r="AD212" s="21"/>
      <c r="AE212" s="21"/>
      <c r="AF212" s="21"/>
      <c r="AG212" s="20"/>
      <c r="AH212" s="20"/>
    </row>
    <row r="213" ht="15.75" customHeight="1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2"/>
      <c r="AC213" s="21"/>
      <c r="AD213" s="21"/>
      <c r="AE213" s="21"/>
      <c r="AF213" s="21"/>
      <c r="AG213" s="20"/>
      <c r="AH213" s="20"/>
    </row>
    <row r="214" ht="15.75" customHeight="1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2"/>
      <c r="AC214" s="21"/>
      <c r="AD214" s="21"/>
      <c r="AE214" s="21"/>
      <c r="AF214" s="21"/>
      <c r="AG214" s="20"/>
      <c r="AH214" s="20"/>
    </row>
    <row r="215" ht="15.75" customHeight="1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2"/>
      <c r="AC215" s="21"/>
      <c r="AD215" s="21"/>
      <c r="AE215" s="21"/>
      <c r="AF215" s="21"/>
      <c r="AG215" s="20"/>
      <c r="AH215" s="20"/>
    </row>
    <row r="216" ht="15.75" customHeight="1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2"/>
      <c r="AC216" s="21"/>
      <c r="AD216" s="21"/>
      <c r="AE216" s="21"/>
      <c r="AF216" s="21"/>
      <c r="AG216" s="20"/>
      <c r="AH216" s="20"/>
    </row>
    <row r="217" ht="15.75" customHeight="1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2"/>
      <c r="AC217" s="21"/>
      <c r="AD217" s="21"/>
      <c r="AE217" s="21"/>
      <c r="AF217" s="21"/>
      <c r="AG217" s="20"/>
      <c r="AH217" s="20"/>
    </row>
    <row r="218" ht="15.75" customHeight="1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2"/>
      <c r="AC218" s="21"/>
      <c r="AD218" s="21"/>
      <c r="AE218" s="21"/>
      <c r="AF218" s="21"/>
      <c r="AG218" s="20"/>
      <c r="AH218" s="20"/>
    </row>
    <row r="219" ht="15.75" customHeight="1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2"/>
      <c r="AC219" s="21"/>
      <c r="AD219" s="21"/>
      <c r="AE219" s="21"/>
      <c r="AF219" s="21"/>
      <c r="AG219" s="20"/>
      <c r="AH219" s="20"/>
    </row>
    <row r="220" ht="15.75" customHeight="1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2"/>
      <c r="AC220" s="21"/>
      <c r="AD220" s="21"/>
      <c r="AE220" s="21"/>
      <c r="AF220" s="21"/>
      <c r="AG220" s="20"/>
      <c r="AH220" s="20"/>
    </row>
    <row r="221" ht="15.75" customHeight="1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</row>
    <row r="222" ht="15.75" customHeight="1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</row>
    <row r="223" ht="15.75" customHeight="1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</row>
    <row r="224" ht="15.75" customHeight="1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</row>
    <row r="225" ht="15.75" customHeight="1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</row>
    <row r="226" ht="15.75" customHeight="1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</row>
    <row r="227" ht="15.75" customHeight="1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</row>
    <row r="228" ht="15.75" customHeight="1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</row>
    <row r="229" ht="15.75" customHeight="1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</row>
    <row r="230" ht="15.75" customHeight="1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</row>
    <row r="231" ht="15.75" customHeight="1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</row>
    <row r="232" ht="15.75" customHeight="1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</row>
    <row r="233" ht="15.75" customHeight="1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</row>
    <row r="234" ht="15.7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</row>
    <row r="235" ht="15.7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</row>
    <row r="236" ht="15.7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</row>
    <row r="237" ht="15.7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</row>
    <row r="238" ht="15.7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</row>
    <row r="239" ht="15.75" customHeight="1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</row>
    <row r="240" ht="15.75" customHeight="1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</row>
    <row r="241" ht="15.75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</row>
    <row r="242" ht="15.7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</row>
    <row r="243" ht="15.75" customHeight="1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</row>
    <row r="244" ht="15.75" customHeight="1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</row>
    <row r="245" ht="15.75" customHeight="1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</row>
    <row r="246" ht="15.75" customHeight="1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</row>
    <row r="247" ht="15.75" customHeight="1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</row>
    <row r="248" ht="15.75" customHeight="1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</row>
    <row r="249" ht="15.75" customHeight="1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</row>
    <row r="250" ht="15.75" customHeight="1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</row>
    <row r="251" ht="15.75" customHeight="1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</row>
    <row r="252" ht="15.75" customHeight="1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</row>
    <row r="253" ht="15.75" customHeight="1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</row>
    <row r="254" ht="15.75" customHeight="1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</row>
    <row r="255" ht="15.75" customHeight="1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</row>
    <row r="256" ht="15.75" customHeight="1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</row>
    <row r="257" ht="15.75" customHeight="1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</row>
    <row r="258" ht="15.75" customHeight="1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</row>
    <row r="259" ht="15.75" customHeight="1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</row>
    <row r="260" ht="15.75" customHeight="1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</row>
    <row r="261" ht="15.75" customHeight="1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</row>
    <row r="262" ht="15.75" customHeight="1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</row>
    <row r="263" ht="15.75" customHeight="1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</row>
    <row r="264" ht="15.75" customHeight="1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</row>
    <row r="265" ht="15.75" customHeight="1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</row>
    <row r="266" ht="15.75" customHeight="1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</row>
    <row r="267" ht="15.75" customHeight="1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</row>
    <row r="268" ht="15.75" customHeight="1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</row>
    <row r="269" ht="15.75" customHeight="1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</row>
    <row r="270" ht="15.75" customHeight="1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</row>
    <row r="271" ht="15.75" customHeight="1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</row>
    <row r="272" ht="15.75" customHeight="1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</row>
    <row r="273" ht="15.75" customHeight="1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</row>
    <row r="274" ht="15.75" customHeight="1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</row>
    <row r="275" ht="15.75" customHeight="1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</row>
    <row r="276" ht="15.75" customHeight="1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</row>
    <row r="277" ht="15.75" customHeight="1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</row>
    <row r="278" ht="15.75" customHeight="1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</row>
    <row r="279" ht="15.75" customHeight="1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</row>
    <row r="280" ht="15.75" customHeight="1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</row>
    <row r="281" ht="15.75" customHeight="1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</row>
    <row r="282" ht="15.7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</row>
    <row r="283" ht="15.7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</row>
    <row r="284" ht="15.7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</row>
    <row r="285" ht="15.7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</row>
    <row r="286" ht="15.7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</row>
    <row r="287" ht="15.75" customHeight="1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</row>
    <row r="288" ht="15.75" customHeight="1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</row>
    <row r="289" ht="15.75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</row>
    <row r="290" ht="15.7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</row>
    <row r="291" ht="15.75" customHeight="1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</row>
    <row r="292" ht="15.75" customHeight="1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</row>
    <row r="293" ht="15.75" customHeight="1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</row>
    <row r="294" ht="15.75" customHeight="1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</row>
    <row r="295" ht="15.75" customHeight="1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</row>
    <row r="296" ht="15.75" customHeight="1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</row>
    <row r="297" ht="15.75" customHeight="1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</row>
    <row r="298" ht="15.75" customHeight="1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</row>
    <row r="299" ht="15.75" customHeight="1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</row>
    <row r="300" ht="15.75" customHeight="1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</row>
    <row r="301" ht="15.75" customHeight="1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</row>
    <row r="302" ht="15.75" customHeight="1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</row>
    <row r="303" ht="15.75" customHeight="1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</row>
    <row r="304" ht="15.75" customHeight="1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</row>
    <row r="305" ht="15.75" customHeight="1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</row>
    <row r="306" ht="15.75" customHeight="1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</row>
    <row r="307" ht="15.75" customHeight="1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</row>
    <row r="308" ht="15.75" customHeight="1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</row>
    <row r="309" ht="15.75" customHeight="1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</row>
    <row r="310" ht="15.75" customHeight="1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</row>
    <row r="311" ht="15.75" customHeight="1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</row>
    <row r="312" ht="15.75" customHeight="1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</row>
    <row r="313" ht="15.75" customHeight="1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</row>
    <row r="314" ht="15.75" customHeight="1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</row>
    <row r="315" ht="15.75" customHeight="1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</row>
    <row r="316" ht="15.75" customHeight="1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</row>
    <row r="317" ht="15.75" customHeight="1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</row>
    <row r="318" ht="15.75" customHeight="1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</row>
    <row r="319" ht="15.75" customHeight="1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</row>
    <row r="320" ht="15.75" customHeight="1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</row>
    <row r="321" ht="15.75" customHeight="1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</row>
    <row r="322" ht="15.75" customHeight="1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</row>
    <row r="323" ht="15.75" customHeight="1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</row>
    <row r="324" ht="15.75" customHeight="1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</row>
    <row r="325" ht="15.75" customHeight="1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</row>
    <row r="326" ht="15.75" customHeight="1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</row>
    <row r="327" ht="15.75" customHeight="1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</row>
    <row r="328" ht="15.75" customHeight="1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</row>
    <row r="329" ht="15.75" customHeight="1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</row>
    <row r="330" ht="15.7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</row>
    <row r="331" ht="15.7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</row>
    <row r="332" ht="15.7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</row>
    <row r="333" ht="15.7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</row>
    <row r="334" ht="15.7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</row>
    <row r="335" ht="15.75" customHeight="1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</row>
    <row r="336" ht="15.75" customHeight="1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</row>
    <row r="337" ht="15.75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</row>
    <row r="338" ht="15.7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</row>
    <row r="339" ht="15.75" customHeight="1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</row>
    <row r="340" ht="15.75" customHeight="1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</row>
    <row r="341" ht="15.75" customHeight="1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</row>
    <row r="342" ht="15.75" customHeight="1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</row>
    <row r="343" ht="15.75" customHeight="1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</row>
    <row r="344" ht="15.75" customHeight="1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</row>
    <row r="345" ht="15.75" customHeight="1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</row>
    <row r="346" ht="15.75" customHeight="1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</row>
    <row r="347" ht="15.75" customHeight="1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</row>
    <row r="348" ht="15.75" customHeight="1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</row>
    <row r="349" ht="15.75" customHeight="1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</row>
    <row r="350" ht="15.75" customHeight="1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</row>
    <row r="351" ht="15.75" customHeight="1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</row>
    <row r="352" ht="15.75" customHeight="1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</row>
    <row r="353" ht="15.75" customHeight="1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</row>
    <row r="354" ht="15.75" customHeight="1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</row>
    <row r="355" ht="15.75" customHeight="1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</row>
    <row r="356" ht="15.75" customHeight="1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</row>
    <row r="357" ht="15.75" customHeight="1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</row>
    <row r="358" ht="15.75" customHeight="1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</row>
    <row r="359" ht="15.75" customHeight="1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</row>
    <row r="360" ht="15.75" customHeight="1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</row>
    <row r="361" ht="15.75" customHeight="1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</row>
    <row r="362" ht="15.75" customHeight="1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</row>
    <row r="363" ht="15.75" customHeight="1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</row>
    <row r="364" ht="15.75" customHeight="1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</row>
    <row r="365" ht="15.75" customHeight="1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</row>
    <row r="366" ht="15.75" customHeight="1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</row>
    <row r="367" ht="15.75" customHeight="1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</row>
    <row r="368" ht="15.75" customHeight="1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</row>
    <row r="369" ht="15.75" customHeight="1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</row>
    <row r="370" ht="15.75" customHeight="1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</row>
    <row r="371" ht="15.75" customHeight="1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</row>
    <row r="372" ht="15.75" customHeight="1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</row>
    <row r="373" ht="15.75" customHeight="1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</row>
    <row r="374" ht="15.75" customHeight="1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</row>
    <row r="375" ht="15.75" customHeight="1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</row>
    <row r="376" ht="15.75" customHeight="1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</row>
    <row r="377" ht="15.75" customHeight="1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</row>
    <row r="378" ht="15.7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</row>
    <row r="379" ht="15.7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</row>
    <row r="380" ht="15.7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</row>
    <row r="381" ht="15.7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</row>
    <row r="382" ht="15.7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</row>
    <row r="383" ht="15.75" customHeight="1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</row>
    <row r="384" ht="15.75" customHeight="1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</row>
    <row r="385" ht="15.75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</row>
    <row r="386" ht="15.7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</row>
    <row r="387" ht="15.75" customHeight="1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</row>
    <row r="388" ht="15.75" customHeight="1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</row>
    <row r="389" ht="15.75" customHeight="1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</row>
    <row r="390" ht="15.75" customHeight="1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</row>
    <row r="391" ht="15.75" customHeight="1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</row>
    <row r="392" ht="15.75" customHeight="1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</row>
    <row r="393" ht="15.75" customHeight="1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</row>
    <row r="394" ht="15.75" customHeight="1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</row>
    <row r="395" ht="15.75" customHeight="1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</row>
    <row r="396" ht="15.75" customHeight="1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</row>
    <row r="397" ht="15.75" customHeight="1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</row>
    <row r="398" ht="15.75" customHeight="1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</row>
    <row r="399" ht="15.75" customHeight="1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</row>
    <row r="400" ht="15.75" customHeight="1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</row>
    <row r="401" ht="15.75" customHeight="1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</row>
    <row r="402" ht="15.75" customHeight="1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</row>
    <row r="403" ht="15.75" customHeight="1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</row>
    <row r="404" ht="15.75" customHeight="1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</row>
    <row r="405" ht="15.75" customHeight="1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</row>
    <row r="406" ht="15.75" customHeight="1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</row>
    <row r="407" ht="15.75" customHeight="1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</row>
    <row r="408" ht="15.75" customHeight="1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</row>
    <row r="409" ht="15.75" customHeight="1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</row>
    <row r="410" ht="15.75" customHeight="1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</row>
    <row r="411" ht="15.75" customHeight="1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</row>
    <row r="412" ht="15.75" customHeight="1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</row>
    <row r="413" ht="15.75" customHeight="1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</row>
    <row r="414" ht="15.75" customHeight="1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</row>
    <row r="415" ht="15.75" customHeight="1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</row>
    <row r="416" ht="15.75" customHeight="1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</row>
    <row r="417" ht="15.75" customHeight="1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</row>
    <row r="418" ht="15.75" customHeight="1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</row>
    <row r="419" ht="15.75" customHeight="1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</row>
    <row r="420" ht="15.75" customHeight="1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</row>
    <row r="421" ht="15.75" customHeight="1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</row>
    <row r="422" ht="15.75" customHeight="1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</row>
    <row r="423" ht="15.75" customHeight="1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</row>
    <row r="424" ht="15.75" customHeight="1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</row>
    <row r="425" ht="15.75" customHeight="1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</row>
    <row r="426" ht="15.7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</row>
    <row r="427" ht="15.7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</row>
    <row r="428" ht="15.7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</row>
    <row r="429" ht="15.7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</row>
    <row r="430" ht="15.7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</row>
    <row r="431" ht="15.75" customHeight="1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</row>
    <row r="432" ht="15.75" customHeight="1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</row>
    <row r="433" ht="15.75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</row>
    <row r="434" ht="15.7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</row>
    <row r="435" ht="15.75" customHeight="1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</row>
    <row r="436" ht="15.75" customHeight="1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</row>
    <row r="437" ht="15.75" customHeight="1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</row>
    <row r="438" ht="15.75" customHeight="1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</row>
    <row r="439" ht="15.75" customHeight="1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</row>
    <row r="440" ht="15.75" customHeight="1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</row>
    <row r="441" ht="15.75" customHeight="1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</row>
    <row r="442" ht="15.75" customHeight="1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</row>
    <row r="443" ht="15.75" customHeight="1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</row>
    <row r="444" ht="15.75" customHeight="1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</row>
    <row r="445" ht="15.75" customHeight="1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</row>
    <row r="446" ht="15.75" customHeight="1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</row>
    <row r="447" ht="15.75" customHeight="1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</row>
    <row r="448" ht="15.75" customHeight="1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</row>
    <row r="449" ht="15.75" customHeight="1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</row>
    <row r="450" ht="15.75" customHeight="1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</row>
    <row r="451" ht="15.75" customHeight="1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</row>
    <row r="452" ht="15.75" customHeight="1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</row>
    <row r="453" ht="15.75" customHeight="1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</row>
    <row r="454" ht="15.75" customHeight="1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</row>
    <row r="455" ht="15.75" customHeight="1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</row>
    <row r="456" ht="15.75" customHeight="1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</row>
    <row r="457" ht="15.75" customHeight="1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</row>
    <row r="458" ht="15.75" customHeight="1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</row>
    <row r="459" ht="15.75" customHeight="1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</row>
    <row r="460" ht="15.75" customHeight="1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</row>
    <row r="461" ht="15.75" customHeight="1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</row>
    <row r="462" ht="15.75" customHeight="1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</row>
    <row r="463" ht="15.75" customHeight="1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</row>
    <row r="464" ht="15.75" customHeight="1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</row>
    <row r="465" ht="15.75" customHeight="1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</row>
    <row r="466" ht="15.75" customHeight="1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</row>
    <row r="467" ht="15.75" customHeight="1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</row>
    <row r="468" ht="15.75" customHeight="1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</row>
    <row r="469" ht="15.75" customHeight="1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</row>
    <row r="470" ht="15.75" customHeight="1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</row>
    <row r="471" ht="15.75" customHeight="1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</row>
    <row r="472" ht="15.75" customHeight="1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</row>
    <row r="473" ht="15.75" customHeight="1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</row>
    <row r="474" ht="15.7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</row>
    <row r="475" ht="15.7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</row>
    <row r="476" ht="15.7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</row>
    <row r="477" ht="15.7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</row>
    <row r="478" ht="15.7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</row>
    <row r="479" ht="15.75" customHeight="1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</row>
    <row r="480" ht="15.75" customHeight="1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</row>
    <row r="481" ht="15.75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</row>
    <row r="482" ht="15.7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</row>
    <row r="483" ht="15.75" customHeight="1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</row>
    <row r="484" ht="15.75" customHeight="1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</row>
    <row r="485" ht="15.75" customHeight="1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</row>
    <row r="486" ht="15.75" customHeight="1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</row>
    <row r="487" ht="15.75" customHeight="1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</row>
    <row r="488" ht="15.75" customHeight="1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</row>
    <row r="489" ht="15.75" customHeight="1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</row>
    <row r="490" ht="15.75" customHeight="1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</row>
    <row r="491" ht="15.75" customHeight="1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</row>
    <row r="492" ht="15.75" customHeight="1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</row>
    <row r="493" ht="15.75" customHeight="1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</row>
    <row r="494" ht="15.75" customHeight="1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</row>
    <row r="495" ht="15.75" customHeight="1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</row>
    <row r="496" ht="15.75" customHeight="1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</row>
    <row r="497" ht="15.75" customHeight="1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</row>
    <row r="498" ht="15.75" customHeight="1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</row>
    <row r="499" ht="15.75" customHeight="1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</row>
    <row r="500" ht="15.75" customHeight="1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</row>
    <row r="501" ht="15.75" customHeight="1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</row>
    <row r="502" ht="15.75" customHeight="1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</row>
    <row r="503" ht="15.75" customHeight="1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</row>
    <row r="504" ht="15.75" customHeight="1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</row>
    <row r="505" ht="15.75" customHeight="1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</row>
    <row r="506" ht="15.75" customHeight="1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</row>
    <row r="507" ht="15.75" customHeight="1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</row>
    <row r="508" ht="15.75" customHeight="1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</row>
    <row r="509" ht="15.75" customHeight="1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</row>
    <row r="510" ht="15.75" customHeight="1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</row>
    <row r="511" ht="15.75" customHeight="1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</row>
    <row r="512" ht="15.75" customHeight="1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</row>
    <row r="513" ht="15.75" customHeight="1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</row>
    <row r="514" ht="15.75" customHeight="1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</row>
    <row r="515" ht="15.75" customHeight="1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</row>
    <row r="516" ht="15.75" customHeight="1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</row>
    <row r="517" ht="15.75" customHeight="1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</row>
    <row r="518" ht="15.75" customHeight="1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</row>
    <row r="519" ht="15.75" customHeight="1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</row>
    <row r="520" ht="15.75" customHeight="1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</row>
    <row r="521" ht="15.75" customHeight="1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</row>
    <row r="522" ht="15.7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</row>
    <row r="523" ht="15.7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</row>
    <row r="524" ht="15.7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</row>
    <row r="525" ht="15.7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</row>
    <row r="526" ht="15.7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</row>
    <row r="527" ht="15.75" customHeight="1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</row>
    <row r="528" ht="15.75" customHeight="1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</row>
    <row r="529" ht="15.75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</row>
    <row r="530" ht="15.7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</row>
    <row r="531" ht="15.75" customHeight="1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</row>
    <row r="532" ht="15.75" customHeight="1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</row>
    <row r="533" ht="15.75" customHeight="1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</row>
    <row r="534" ht="15.75" customHeight="1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</row>
    <row r="535" ht="15.75" customHeight="1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</row>
    <row r="536" ht="15.75" customHeight="1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</row>
    <row r="537" ht="15.75" customHeight="1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</row>
    <row r="538" ht="15.75" customHeight="1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</row>
    <row r="539" ht="15.75" customHeight="1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</row>
    <row r="540" ht="15.75" customHeight="1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</row>
    <row r="541" ht="15.75" customHeight="1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</row>
    <row r="542" ht="15.75" customHeight="1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</row>
    <row r="543" ht="15.75" customHeight="1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</row>
    <row r="544" ht="15.75" customHeight="1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</row>
    <row r="545" ht="15.75" customHeight="1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</row>
    <row r="546" ht="15.75" customHeight="1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</row>
    <row r="547" ht="15.75" customHeight="1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</row>
    <row r="548" ht="15.75" customHeight="1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</row>
    <row r="549" ht="15.75" customHeight="1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</row>
    <row r="550" ht="15.75" customHeight="1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</row>
    <row r="551" ht="15.75" customHeight="1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</row>
    <row r="552" ht="15.75" customHeight="1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</row>
    <row r="553" ht="15.75" customHeight="1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</row>
    <row r="554" ht="15.75" customHeight="1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</row>
    <row r="555" ht="15.75" customHeight="1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</row>
    <row r="556" ht="15.75" customHeight="1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</row>
    <row r="557" ht="15.75" customHeight="1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</row>
    <row r="558" ht="15.75" customHeight="1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</row>
    <row r="559" ht="15.75" customHeight="1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</row>
    <row r="560" ht="15.75" customHeight="1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</row>
    <row r="561" ht="15.75" customHeight="1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</row>
    <row r="562" ht="15.75" customHeight="1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</row>
    <row r="563" ht="15.75" customHeight="1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</row>
    <row r="564" ht="15.75" customHeight="1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</row>
    <row r="565" ht="15.75" customHeight="1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</row>
    <row r="566" ht="15.75" customHeight="1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</row>
    <row r="567" ht="15.75" customHeight="1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</row>
    <row r="568" ht="15.75" customHeight="1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</row>
    <row r="569" ht="15.75" customHeight="1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</row>
    <row r="570" ht="15.7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</row>
    <row r="571" ht="15.7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</row>
    <row r="572" ht="15.7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</row>
    <row r="573" ht="15.7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</row>
    <row r="574" ht="15.7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</row>
    <row r="575" ht="15.75" customHeight="1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</row>
    <row r="576" ht="15.75" customHeight="1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</row>
    <row r="577" ht="15.75" customHeight="1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</row>
    <row r="578" ht="15.75" customHeight="1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</row>
    <row r="579" ht="15.75" customHeight="1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</row>
    <row r="580" ht="15.75" customHeight="1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</row>
    <row r="581" ht="15.75" customHeight="1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</row>
    <row r="582" ht="15.75" customHeight="1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</row>
    <row r="583" ht="15.75" customHeight="1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</row>
    <row r="584" ht="15.75" customHeight="1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</row>
    <row r="585" ht="15.75" customHeight="1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</row>
    <row r="586" ht="15.75" customHeight="1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</row>
    <row r="587" ht="15.75" customHeight="1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</row>
    <row r="588" ht="15.75" customHeight="1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</row>
    <row r="589" ht="15.75" customHeight="1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</row>
    <row r="590" ht="15.75" customHeight="1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</row>
    <row r="591" ht="15.75" customHeight="1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</row>
    <row r="592" ht="15.75" customHeight="1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</row>
    <row r="593" ht="15.75" customHeight="1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</row>
    <row r="594" ht="15.75" customHeight="1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</row>
    <row r="595" ht="15.75" customHeight="1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</row>
    <row r="596" ht="15.75" customHeight="1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</row>
    <row r="597" ht="15.75" customHeight="1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</row>
    <row r="598" ht="15.75" customHeight="1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</row>
    <row r="599" ht="15.75" customHeight="1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</row>
    <row r="600" ht="15.75" customHeight="1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</row>
    <row r="601" ht="15.75" customHeight="1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</row>
    <row r="602" ht="15.75" customHeight="1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</row>
    <row r="603" ht="15.75" customHeight="1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</row>
    <row r="604" ht="15.75" customHeight="1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</row>
    <row r="605" ht="15.75" customHeight="1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</row>
    <row r="606" ht="15.75" customHeight="1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</row>
    <row r="607" ht="15.75" customHeight="1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</row>
    <row r="608" ht="15.75" customHeight="1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</row>
    <row r="609" ht="15.75" customHeight="1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</row>
    <row r="610" ht="15.75" customHeight="1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</row>
    <row r="611" ht="15.75" customHeight="1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</row>
    <row r="612" ht="15.75" customHeight="1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</row>
    <row r="613" ht="15.75" customHeight="1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</row>
    <row r="614" ht="15.75" customHeight="1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</row>
    <row r="615" ht="15.75" customHeight="1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</row>
    <row r="616" ht="15.75" customHeight="1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</row>
    <row r="617" ht="15.75" customHeight="1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</row>
    <row r="618" ht="15.75" customHeight="1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</row>
    <row r="619" ht="15.75" customHeight="1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</row>
    <row r="620" ht="15.75" customHeight="1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</row>
    <row r="621" ht="15.75" customHeight="1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</row>
    <row r="622" ht="15.75" customHeight="1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</row>
    <row r="623" ht="15.75" customHeight="1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</row>
    <row r="624" ht="15.75" customHeight="1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</row>
    <row r="625" ht="15.75" customHeight="1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</row>
    <row r="626" ht="15.75" customHeight="1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</row>
    <row r="627" ht="15.75" customHeight="1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</row>
    <row r="628" ht="15.75" customHeight="1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</row>
    <row r="629" ht="15.75" customHeight="1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</row>
    <row r="630" ht="15.75" customHeight="1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</row>
    <row r="631" ht="15.75" customHeight="1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</row>
    <row r="632" ht="15.75" customHeight="1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</row>
    <row r="633" ht="15.75" customHeight="1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</row>
    <row r="634" ht="15.75" customHeight="1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</row>
    <row r="635" ht="15.75" customHeight="1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</row>
    <row r="636" ht="15.75" customHeight="1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</row>
    <row r="637" ht="15.75" customHeight="1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</row>
    <row r="638" ht="15.75" customHeight="1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</row>
    <row r="639" ht="15.75" customHeight="1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</row>
    <row r="640" ht="15.75" customHeight="1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</row>
    <row r="641" ht="15.75" customHeight="1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</row>
    <row r="642" ht="15.75" customHeight="1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</row>
    <row r="643" ht="15.75" customHeight="1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</row>
    <row r="644" ht="15.75" customHeight="1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</row>
    <row r="645" ht="15.75" customHeight="1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</row>
    <row r="646" ht="15.75" customHeight="1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</row>
    <row r="647" ht="15.75" customHeight="1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</row>
    <row r="648" ht="15.75" customHeight="1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</row>
    <row r="649" ht="15.75" customHeight="1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</row>
    <row r="650" ht="15.75" customHeight="1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</row>
    <row r="651" ht="15.75" customHeight="1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</row>
    <row r="652" ht="15.75" customHeight="1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</row>
    <row r="653" ht="15.75" customHeight="1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</row>
    <row r="654" ht="15.75" customHeight="1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</row>
    <row r="655" ht="15.75" customHeight="1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</row>
    <row r="656" ht="15.75" customHeight="1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</row>
    <row r="657" ht="15.75" customHeight="1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</row>
    <row r="658" ht="15.75" customHeight="1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</row>
    <row r="659" ht="15.75" customHeight="1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</row>
    <row r="660" ht="15.75" customHeight="1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</row>
    <row r="661" ht="15.75" customHeight="1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</row>
    <row r="662" ht="15.75" customHeight="1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</row>
    <row r="663" ht="15.75" customHeight="1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</row>
    <row r="664" ht="15.75" customHeight="1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</row>
    <row r="665" ht="15.75" customHeight="1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</row>
    <row r="666" ht="15.75" customHeight="1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</row>
    <row r="667" ht="15.75" customHeight="1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</row>
    <row r="668" ht="15.75" customHeight="1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</row>
    <row r="669" ht="15.75" customHeight="1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</row>
    <row r="670" ht="15.75" customHeight="1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</row>
    <row r="671" ht="15.75" customHeight="1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</row>
    <row r="672" ht="15.75" customHeight="1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</row>
    <row r="673" ht="15.75" customHeight="1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</row>
    <row r="674" ht="15.75" customHeight="1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</row>
    <row r="675" ht="15.75" customHeight="1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</row>
    <row r="676" ht="15.75" customHeight="1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</row>
    <row r="677" ht="15.75" customHeight="1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</row>
    <row r="678" ht="15.75" customHeight="1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</row>
    <row r="679" ht="15.75" customHeight="1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</row>
    <row r="680" ht="15.75" customHeight="1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</row>
    <row r="681" ht="15.75" customHeight="1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</row>
    <row r="682" ht="15.75" customHeight="1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</row>
    <row r="683" ht="15.75" customHeight="1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</row>
    <row r="684" ht="15.75" customHeight="1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</row>
    <row r="685" ht="15.75" customHeight="1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</row>
    <row r="686" ht="15.75" customHeight="1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</row>
    <row r="687" ht="15.75" customHeight="1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</row>
    <row r="688" ht="15.75" customHeight="1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</row>
    <row r="689" ht="15.75" customHeight="1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</row>
    <row r="690" ht="15.75" customHeight="1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</row>
    <row r="691" ht="15.75" customHeight="1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</row>
    <row r="692" ht="15.75" customHeight="1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</row>
    <row r="693" ht="15.75" customHeight="1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</row>
    <row r="694" ht="15.75" customHeight="1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</row>
    <row r="695" ht="15.75" customHeight="1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</row>
    <row r="696" ht="15.75" customHeight="1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</row>
    <row r="697" ht="15.75" customHeight="1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</row>
    <row r="698" ht="15.75" customHeight="1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</row>
    <row r="699" ht="15.75" customHeight="1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</row>
    <row r="700" ht="15.75" customHeight="1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</row>
    <row r="701" ht="15.75" customHeight="1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</row>
    <row r="702" ht="15.75" customHeight="1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</row>
    <row r="703" ht="15.75" customHeight="1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</row>
    <row r="704" ht="15.75" customHeight="1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</row>
    <row r="705" ht="15.75" customHeight="1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</row>
    <row r="706" ht="15.75" customHeight="1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</row>
    <row r="707" ht="15.75" customHeight="1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</row>
    <row r="708" ht="15.75" customHeight="1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</row>
    <row r="709" ht="15.75" customHeight="1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</row>
    <row r="710" ht="15.75" customHeight="1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</row>
    <row r="711" ht="15.75" customHeight="1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</row>
    <row r="712" ht="15.75" customHeight="1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</row>
    <row r="713" ht="15.75" customHeight="1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</row>
    <row r="714" ht="15.75" customHeight="1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</row>
    <row r="715" ht="15.75" customHeight="1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</row>
    <row r="716" ht="15.75" customHeight="1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</row>
    <row r="717" ht="15.75" customHeight="1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</row>
    <row r="718" ht="15.75" customHeight="1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</row>
    <row r="719" ht="15.75" customHeight="1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</row>
    <row r="720" ht="15.75" customHeight="1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</row>
    <row r="721" ht="15.75" customHeight="1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</row>
    <row r="722" ht="15.75" customHeight="1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</row>
    <row r="723" ht="15.75" customHeight="1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</row>
    <row r="724" ht="15.75" customHeight="1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</row>
    <row r="725" ht="15.75" customHeight="1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</row>
    <row r="726" ht="15.75" customHeight="1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</row>
    <row r="727" ht="15.75" customHeight="1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</row>
    <row r="728" ht="15.75" customHeight="1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</row>
    <row r="729" ht="15.75" customHeight="1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</row>
    <row r="730" ht="15.75" customHeight="1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</row>
    <row r="731" ht="15.75" customHeight="1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</row>
    <row r="732" ht="15.75" customHeight="1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</row>
    <row r="733" ht="15.75" customHeight="1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</row>
    <row r="734" ht="15.75" customHeight="1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</row>
    <row r="735" ht="15.75" customHeight="1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</row>
    <row r="736" ht="15.75" customHeight="1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</row>
    <row r="737" ht="15.75" customHeight="1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</row>
    <row r="738" ht="15.75" customHeight="1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</row>
    <row r="739" ht="15.75" customHeight="1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</row>
    <row r="740" ht="15.75" customHeight="1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</row>
    <row r="741" ht="15.75" customHeight="1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</row>
    <row r="742" ht="15.75" customHeight="1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</row>
    <row r="743" ht="15.75" customHeight="1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</row>
    <row r="744" ht="15.75" customHeight="1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</row>
    <row r="745" ht="15.75" customHeight="1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</row>
    <row r="746" ht="15.75" customHeight="1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</row>
    <row r="747" ht="15.75" customHeight="1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</row>
    <row r="748" ht="15.75" customHeight="1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</row>
    <row r="749" ht="15.75" customHeight="1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</row>
    <row r="750" ht="15.75" customHeight="1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</row>
    <row r="751" ht="15.75" customHeight="1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</row>
    <row r="752" ht="15.75" customHeight="1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</row>
    <row r="753" ht="15.75" customHeight="1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</row>
    <row r="754" ht="15.75" customHeight="1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</row>
    <row r="755" ht="15.75" customHeight="1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</row>
    <row r="756" ht="15.75" customHeight="1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</row>
    <row r="757" ht="15.75" customHeight="1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</row>
    <row r="758" ht="15.75" customHeight="1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</row>
    <row r="759" ht="15.75" customHeight="1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</row>
    <row r="760" ht="15.75" customHeight="1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</row>
    <row r="761" ht="15.75" customHeight="1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</row>
    <row r="762" ht="15.75" customHeight="1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</row>
    <row r="763" ht="15.75" customHeight="1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</row>
    <row r="764" ht="15.75" customHeight="1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</row>
    <row r="765" ht="15.75" customHeight="1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</row>
    <row r="766" ht="15.75" customHeight="1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</row>
    <row r="767" ht="15.75" customHeight="1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</row>
    <row r="768" ht="15.75" customHeight="1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</row>
    <row r="769" ht="15.75" customHeight="1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</row>
    <row r="770" ht="15.75" customHeight="1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</row>
    <row r="771" ht="15.75" customHeight="1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</row>
    <row r="772" ht="15.75" customHeight="1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</row>
    <row r="773" ht="15.75" customHeight="1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</row>
    <row r="774" ht="15.75" customHeight="1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</row>
    <row r="775" ht="15.75" customHeight="1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</row>
    <row r="776" ht="15.75" customHeight="1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</row>
    <row r="777" ht="15.75" customHeight="1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</row>
    <row r="778" ht="15.75" customHeight="1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</row>
    <row r="779" ht="15.75" customHeight="1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</row>
    <row r="780" ht="15.75" customHeight="1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</row>
    <row r="781" ht="15.75" customHeight="1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</row>
    <row r="782" ht="15.75" customHeight="1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</row>
    <row r="783" ht="15.75" customHeight="1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</row>
    <row r="784" ht="15.75" customHeight="1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</row>
    <row r="785" ht="15.75" customHeight="1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</row>
    <row r="786" ht="15.75" customHeight="1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</row>
    <row r="787" ht="15.75" customHeight="1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</row>
    <row r="788" ht="15.75" customHeight="1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</row>
    <row r="789" ht="15.75" customHeight="1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</row>
    <row r="790" ht="15.75" customHeight="1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</row>
    <row r="791" ht="15.75" customHeight="1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</row>
    <row r="792" ht="15.75" customHeight="1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</row>
    <row r="793" ht="15.75" customHeight="1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</row>
    <row r="794" ht="15.75" customHeight="1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</row>
    <row r="795" ht="15.75" customHeight="1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</row>
    <row r="796" ht="15.75" customHeight="1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</row>
    <row r="797" ht="15.75" customHeight="1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</row>
    <row r="798" ht="15.75" customHeight="1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</row>
    <row r="799" ht="15.75" customHeight="1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</row>
    <row r="800" ht="15.75" customHeight="1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</row>
    <row r="801" ht="15.75" customHeight="1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</row>
    <row r="802" ht="15.75" customHeight="1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</row>
    <row r="803" ht="15.75" customHeight="1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</row>
    <row r="804" ht="15.75" customHeight="1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</row>
    <row r="805" ht="15.75" customHeight="1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</row>
    <row r="806" ht="15.75" customHeight="1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</row>
    <row r="807" ht="15.75" customHeight="1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</row>
    <row r="808" ht="15.75" customHeight="1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</row>
    <row r="809" ht="15.75" customHeight="1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</row>
    <row r="810" ht="15.75" customHeight="1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</row>
    <row r="811" ht="15.75" customHeight="1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</row>
    <row r="812" ht="15.75" customHeight="1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</row>
    <row r="813" ht="15.75" customHeight="1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</row>
    <row r="814" ht="15.75" customHeight="1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</row>
    <row r="815" ht="15.75" customHeight="1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</row>
    <row r="816" ht="15.75" customHeight="1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</row>
    <row r="817" ht="15.75" customHeight="1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</row>
    <row r="818" ht="15.75" customHeight="1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</row>
    <row r="819" ht="15.75" customHeight="1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</row>
    <row r="820" ht="15.75" customHeight="1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</row>
    <row r="821" ht="15.75" customHeight="1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</row>
    <row r="822" ht="15.75" customHeight="1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</row>
    <row r="823" ht="15.75" customHeight="1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</row>
    <row r="824" ht="15.75" customHeight="1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</row>
    <row r="825" ht="15.75" customHeight="1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</row>
    <row r="826" ht="15.75" customHeight="1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</row>
    <row r="827" ht="15.75" customHeight="1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  <c r="AD827" s="20"/>
      <c r="AE827" s="20"/>
      <c r="AF827" s="20"/>
      <c r="AG827" s="20"/>
      <c r="AH827" s="20"/>
    </row>
    <row r="828" ht="15.75" customHeight="1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  <c r="AH828" s="20"/>
    </row>
    <row r="829" ht="15.75" customHeight="1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  <c r="AC829" s="20"/>
      <c r="AD829" s="20"/>
      <c r="AE829" s="20"/>
      <c r="AF829" s="20"/>
      <c r="AG829" s="20"/>
      <c r="AH829" s="20"/>
    </row>
    <row r="830" ht="15.75" customHeight="1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  <c r="AD830" s="20"/>
      <c r="AE830" s="20"/>
      <c r="AF830" s="20"/>
      <c r="AG830" s="20"/>
      <c r="AH830" s="20"/>
    </row>
    <row r="831" ht="15.75" customHeight="1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  <c r="AC831" s="20"/>
      <c r="AD831" s="20"/>
      <c r="AE831" s="20"/>
      <c r="AF831" s="20"/>
      <c r="AG831" s="20"/>
      <c r="AH831" s="20"/>
    </row>
    <row r="832" ht="15.75" customHeight="1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</row>
    <row r="833" ht="15.75" customHeight="1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</row>
    <row r="834" ht="15.75" customHeight="1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  <c r="AD834" s="20"/>
      <c r="AE834" s="20"/>
      <c r="AF834" s="20"/>
      <c r="AG834" s="20"/>
      <c r="AH834" s="20"/>
    </row>
    <row r="835" ht="15.75" customHeight="1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</row>
    <row r="836" ht="15.75" customHeight="1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  <c r="AH836" s="20"/>
    </row>
    <row r="837" ht="15.75" customHeight="1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</row>
    <row r="838" ht="15.75" customHeight="1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  <c r="AC838" s="20"/>
      <c r="AD838" s="20"/>
      <c r="AE838" s="20"/>
      <c r="AF838" s="20"/>
      <c r="AG838" s="20"/>
      <c r="AH838" s="20"/>
    </row>
    <row r="839" ht="15.75" customHeight="1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</row>
    <row r="840" ht="15.75" customHeight="1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  <c r="AC840" s="20"/>
      <c r="AD840" s="20"/>
      <c r="AE840" s="20"/>
      <c r="AF840" s="20"/>
      <c r="AG840" s="20"/>
      <c r="AH840" s="20"/>
    </row>
    <row r="841" ht="15.75" customHeight="1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  <c r="AC841" s="20"/>
      <c r="AD841" s="20"/>
      <c r="AE841" s="20"/>
      <c r="AF841" s="20"/>
      <c r="AG841" s="20"/>
      <c r="AH841" s="20"/>
    </row>
    <row r="842" ht="15.75" customHeight="1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  <c r="AD842" s="20"/>
      <c r="AE842" s="20"/>
      <c r="AF842" s="20"/>
      <c r="AG842" s="20"/>
      <c r="AH842" s="20"/>
    </row>
    <row r="843" ht="15.75" customHeight="1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  <c r="AC843" s="20"/>
      <c r="AD843" s="20"/>
      <c r="AE843" s="20"/>
      <c r="AF843" s="20"/>
      <c r="AG843" s="20"/>
      <c r="AH843" s="20"/>
    </row>
    <row r="844" ht="15.75" customHeight="1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  <c r="AC844" s="20"/>
      <c r="AD844" s="20"/>
      <c r="AE844" s="20"/>
      <c r="AF844" s="20"/>
      <c r="AG844" s="20"/>
      <c r="AH844" s="20"/>
    </row>
    <row r="845" ht="15.75" customHeight="1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  <c r="AC845" s="20"/>
      <c r="AD845" s="20"/>
      <c r="AE845" s="20"/>
      <c r="AF845" s="20"/>
      <c r="AG845" s="20"/>
      <c r="AH845" s="20"/>
    </row>
    <row r="846" ht="15.75" customHeight="1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  <c r="AD846" s="20"/>
      <c r="AE846" s="20"/>
      <c r="AF846" s="20"/>
      <c r="AG846" s="20"/>
      <c r="AH846" s="20"/>
    </row>
    <row r="847" ht="15.75" customHeight="1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  <c r="AC847" s="20"/>
      <c r="AD847" s="20"/>
      <c r="AE847" s="20"/>
      <c r="AF847" s="20"/>
      <c r="AG847" s="20"/>
      <c r="AH847" s="20"/>
    </row>
    <row r="848" ht="15.75" customHeight="1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  <c r="AC848" s="20"/>
      <c r="AD848" s="20"/>
      <c r="AE848" s="20"/>
      <c r="AF848" s="20"/>
      <c r="AG848" s="20"/>
      <c r="AH848" s="20"/>
    </row>
    <row r="849" ht="15.75" customHeight="1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  <c r="AC849" s="20"/>
      <c r="AD849" s="20"/>
      <c r="AE849" s="20"/>
      <c r="AF849" s="20"/>
      <c r="AG849" s="20"/>
      <c r="AH849" s="20"/>
    </row>
    <row r="850" ht="15.75" customHeight="1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  <c r="AC850" s="20"/>
      <c r="AD850" s="20"/>
      <c r="AE850" s="20"/>
      <c r="AF850" s="20"/>
      <c r="AG850" s="20"/>
      <c r="AH850" s="20"/>
    </row>
    <row r="851" ht="15.75" customHeight="1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  <c r="AC851" s="20"/>
      <c r="AD851" s="20"/>
      <c r="AE851" s="20"/>
      <c r="AF851" s="20"/>
      <c r="AG851" s="20"/>
      <c r="AH851" s="20"/>
    </row>
    <row r="852" ht="15.75" customHeight="1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  <c r="AC852" s="20"/>
      <c r="AD852" s="20"/>
      <c r="AE852" s="20"/>
      <c r="AF852" s="20"/>
      <c r="AG852" s="20"/>
      <c r="AH852" s="20"/>
    </row>
    <row r="853" ht="15.75" customHeight="1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  <c r="AC853" s="20"/>
      <c r="AD853" s="20"/>
      <c r="AE853" s="20"/>
      <c r="AF853" s="20"/>
      <c r="AG853" s="20"/>
      <c r="AH853" s="20"/>
    </row>
    <row r="854" ht="15.75" customHeight="1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  <c r="AD854" s="20"/>
      <c r="AE854" s="20"/>
      <c r="AF854" s="20"/>
      <c r="AG854" s="20"/>
      <c r="AH854" s="20"/>
    </row>
    <row r="855" ht="15.75" customHeight="1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  <c r="AC855" s="20"/>
      <c r="AD855" s="20"/>
      <c r="AE855" s="20"/>
      <c r="AF855" s="20"/>
      <c r="AG855" s="20"/>
      <c r="AH855" s="20"/>
    </row>
    <row r="856" ht="15.75" customHeight="1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  <c r="AC856" s="20"/>
      <c r="AD856" s="20"/>
      <c r="AE856" s="20"/>
      <c r="AF856" s="20"/>
      <c r="AG856" s="20"/>
      <c r="AH856" s="20"/>
    </row>
    <row r="857" ht="15.75" customHeight="1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  <c r="AC857" s="20"/>
      <c r="AD857" s="20"/>
      <c r="AE857" s="20"/>
      <c r="AF857" s="20"/>
      <c r="AG857" s="20"/>
      <c r="AH857" s="20"/>
    </row>
    <row r="858" ht="15.75" customHeight="1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  <c r="AD858" s="20"/>
      <c r="AE858" s="20"/>
      <c r="AF858" s="20"/>
      <c r="AG858" s="20"/>
      <c r="AH858" s="20"/>
    </row>
    <row r="859" ht="15.75" customHeight="1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  <c r="AC859" s="20"/>
      <c r="AD859" s="20"/>
      <c r="AE859" s="20"/>
      <c r="AF859" s="20"/>
      <c r="AG859" s="20"/>
      <c r="AH859" s="20"/>
    </row>
    <row r="860" ht="15.75" customHeight="1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  <c r="AD860" s="20"/>
      <c r="AE860" s="20"/>
      <c r="AF860" s="20"/>
      <c r="AG860" s="20"/>
      <c r="AH860" s="20"/>
    </row>
    <row r="861" ht="15.75" customHeight="1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</row>
    <row r="862" ht="15.75" customHeight="1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  <c r="AC862" s="20"/>
      <c r="AD862" s="20"/>
      <c r="AE862" s="20"/>
      <c r="AF862" s="20"/>
      <c r="AG862" s="20"/>
      <c r="AH862" s="20"/>
    </row>
    <row r="863" ht="15.75" customHeight="1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</row>
    <row r="864" ht="15.75" customHeight="1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  <c r="AC864" s="20"/>
      <c r="AD864" s="20"/>
      <c r="AE864" s="20"/>
      <c r="AF864" s="20"/>
      <c r="AG864" s="20"/>
      <c r="AH864" s="20"/>
    </row>
    <row r="865" ht="15.75" customHeight="1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  <c r="AC865" s="20"/>
      <c r="AD865" s="20"/>
      <c r="AE865" s="20"/>
      <c r="AF865" s="20"/>
      <c r="AG865" s="20"/>
      <c r="AH865" s="20"/>
    </row>
    <row r="866" ht="15.75" customHeight="1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  <c r="AC866" s="20"/>
      <c r="AD866" s="20"/>
      <c r="AE866" s="20"/>
      <c r="AF866" s="20"/>
      <c r="AG866" s="20"/>
      <c r="AH866" s="20"/>
    </row>
    <row r="867" ht="15.75" customHeight="1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  <c r="AC867" s="20"/>
      <c r="AD867" s="20"/>
      <c r="AE867" s="20"/>
      <c r="AF867" s="20"/>
      <c r="AG867" s="20"/>
      <c r="AH867" s="20"/>
    </row>
    <row r="868" ht="15.75" customHeight="1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  <c r="AC868" s="20"/>
      <c r="AD868" s="20"/>
      <c r="AE868" s="20"/>
      <c r="AF868" s="20"/>
      <c r="AG868" s="20"/>
      <c r="AH868" s="20"/>
    </row>
    <row r="869" ht="15.75" customHeight="1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  <c r="AC869" s="20"/>
      <c r="AD869" s="20"/>
      <c r="AE869" s="20"/>
      <c r="AF869" s="20"/>
      <c r="AG869" s="20"/>
      <c r="AH869" s="20"/>
    </row>
    <row r="870" ht="15.75" customHeight="1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  <c r="AC870" s="20"/>
      <c r="AD870" s="20"/>
      <c r="AE870" s="20"/>
      <c r="AF870" s="20"/>
      <c r="AG870" s="20"/>
      <c r="AH870" s="20"/>
    </row>
    <row r="871" ht="15.75" customHeight="1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  <c r="AC871" s="20"/>
      <c r="AD871" s="20"/>
      <c r="AE871" s="20"/>
      <c r="AF871" s="20"/>
      <c r="AG871" s="20"/>
      <c r="AH871" s="20"/>
    </row>
    <row r="872" ht="15.75" customHeight="1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  <c r="AC872" s="20"/>
      <c r="AD872" s="20"/>
      <c r="AE872" s="20"/>
      <c r="AF872" s="20"/>
      <c r="AG872" s="20"/>
      <c r="AH872" s="20"/>
    </row>
    <row r="873" ht="15.75" customHeight="1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  <c r="AC873" s="20"/>
      <c r="AD873" s="20"/>
      <c r="AE873" s="20"/>
      <c r="AF873" s="20"/>
      <c r="AG873" s="20"/>
      <c r="AH873" s="20"/>
    </row>
    <row r="874" ht="15.75" customHeight="1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  <c r="AC874" s="20"/>
      <c r="AD874" s="20"/>
      <c r="AE874" s="20"/>
      <c r="AF874" s="20"/>
      <c r="AG874" s="20"/>
      <c r="AH874" s="20"/>
    </row>
    <row r="875" ht="15.75" customHeight="1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  <c r="AC875" s="20"/>
      <c r="AD875" s="20"/>
      <c r="AE875" s="20"/>
      <c r="AF875" s="20"/>
      <c r="AG875" s="20"/>
      <c r="AH875" s="20"/>
    </row>
    <row r="876" ht="15.75" customHeight="1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  <c r="AC876" s="20"/>
      <c r="AD876" s="20"/>
      <c r="AE876" s="20"/>
      <c r="AF876" s="20"/>
      <c r="AG876" s="20"/>
      <c r="AH876" s="20"/>
    </row>
    <row r="877" ht="15.75" customHeight="1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  <c r="AC877" s="20"/>
      <c r="AD877" s="20"/>
      <c r="AE877" s="20"/>
      <c r="AF877" s="20"/>
      <c r="AG877" s="20"/>
      <c r="AH877" s="20"/>
    </row>
    <row r="878" ht="15.75" customHeight="1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20"/>
      <c r="AD878" s="20"/>
      <c r="AE878" s="20"/>
      <c r="AF878" s="20"/>
      <c r="AG878" s="20"/>
      <c r="AH878" s="20"/>
    </row>
    <row r="879" ht="15.75" customHeight="1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  <c r="AC879" s="20"/>
      <c r="AD879" s="20"/>
      <c r="AE879" s="20"/>
      <c r="AF879" s="20"/>
      <c r="AG879" s="20"/>
      <c r="AH879" s="20"/>
    </row>
    <row r="880" ht="15.75" customHeight="1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  <c r="AC880" s="20"/>
      <c r="AD880" s="20"/>
      <c r="AE880" s="20"/>
      <c r="AF880" s="20"/>
      <c r="AG880" s="20"/>
      <c r="AH880" s="20"/>
    </row>
    <row r="881" ht="15.75" customHeight="1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  <c r="AC881" s="20"/>
      <c r="AD881" s="20"/>
      <c r="AE881" s="20"/>
      <c r="AF881" s="20"/>
      <c r="AG881" s="20"/>
      <c r="AH881" s="20"/>
    </row>
    <row r="882" ht="15.75" customHeight="1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  <c r="AC882" s="20"/>
      <c r="AD882" s="20"/>
      <c r="AE882" s="20"/>
      <c r="AF882" s="20"/>
      <c r="AG882" s="20"/>
      <c r="AH882" s="20"/>
    </row>
    <row r="883" ht="15.75" customHeight="1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  <c r="AC883" s="20"/>
      <c r="AD883" s="20"/>
      <c r="AE883" s="20"/>
      <c r="AF883" s="20"/>
      <c r="AG883" s="20"/>
      <c r="AH883" s="20"/>
    </row>
    <row r="884" ht="15.75" customHeight="1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  <c r="AC884" s="20"/>
      <c r="AD884" s="20"/>
      <c r="AE884" s="20"/>
      <c r="AF884" s="20"/>
      <c r="AG884" s="20"/>
      <c r="AH884" s="20"/>
    </row>
    <row r="885" ht="15.75" customHeight="1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  <c r="AC885" s="20"/>
      <c r="AD885" s="20"/>
      <c r="AE885" s="20"/>
      <c r="AF885" s="20"/>
      <c r="AG885" s="20"/>
      <c r="AH885" s="20"/>
    </row>
    <row r="886" ht="15.75" customHeight="1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  <c r="AH886" s="20"/>
    </row>
    <row r="887" ht="15.75" customHeight="1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  <c r="AC887" s="20"/>
      <c r="AD887" s="20"/>
      <c r="AE887" s="20"/>
      <c r="AF887" s="20"/>
      <c r="AG887" s="20"/>
      <c r="AH887" s="20"/>
    </row>
    <row r="888" ht="15.75" customHeight="1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  <c r="AC888" s="20"/>
      <c r="AD888" s="20"/>
      <c r="AE888" s="20"/>
      <c r="AF888" s="20"/>
      <c r="AG888" s="20"/>
      <c r="AH888" s="20"/>
    </row>
    <row r="889" ht="15.75" customHeight="1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  <c r="AC889" s="20"/>
      <c r="AD889" s="20"/>
      <c r="AE889" s="20"/>
      <c r="AF889" s="20"/>
      <c r="AG889" s="20"/>
      <c r="AH889" s="20"/>
    </row>
    <row r="890" ht="15.75" customHeight="1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  <c r="AC890" s="20"/>
      <c r="AD890" s="20"/>
      <c r="AE890" s="20"/>
      <c r="AF890" s="20"/>
      <c r="AG890" s="20"/>
      <c r="AH890" s="20"/>
    </row>
    <row r="891" ht="15.75" customHeight="1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  <c r="AC891" s="20"/>
      <c r="AD891" s="20"/>
      <c r="AE891" s="20"/>
      <c r="AF891" s="20"/>
      <c r="AG891" s="20"/>
      <c r="AH891" s="20"/>
    </row>
    <row r="892" ht="15.75" customHeight="1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  <c r="AC892" s="20"/>
      <c r="AD892" s="20"/>
      <c r="AE892" s="20"/>
      <c r="AF892" s="20"/>
      <c r="AG892" s="20"/>
      <c r="AH892" s="20"/>
    </row>
    <row r="893" ht="15.75" customHeight="1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  <c r="AB893" s="20"/>
      <c r="AC893" s="20"/>
      <c r="AD893" s="20"/>
      <c r="AE893" s="20"/>
      <c r="AF893" s="20"/>
      <c r="AG893" s="20"/>
      <c r="AH893" s="20"/>
    </row>
    <row r="894" ht="15.75" customHeight="1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  <c r="AC894" s="20"/>
      <c r="AD894" s="20"/>
      <c r="AE894" s="20"/>
      <c r="AF894" s="20"/>
      <c r="AG894" s="20"/>
      <c r="AH894" s="20"/>
    </row>
    <row r="895" ht="15.75" customHeight="1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  <c r="AC895" s="20"/>
      <c r="AD895" s="20"/>
      <c r="AE895" s="20"/>
      <c r="AF895" s="20"/>
      <c r="AG895" s="20"/>
      <c r="AH895" s="20"/>
    </row>
    <row r="896" ht="15.75" customHeight="1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20"/>
      <c r="AD896" s="20"/>
      <c r="AE896" s="20"/>
      <c r="AF896" s="20"/>
      <c r="AG896" s="20"/>
      <c r="AH896" s="20"/>
    </row>
    <row r="897" ht="15.75" customHeight="1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  <c r="AC897" s="20"/>
      <c r="AD897" s="20"/>
      <c r="AE897" s="20"/>
      <c r="AF897" s="20"/>
      <c r="AG897" s="20"/>
      <c r="AH897" s="20"/>
    </row>
    <row r="898" ht="15.75" customHeight="1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  <c r="AC898" s="20"/>
      <c r="AD898" s="20"/>
      <c r="AE898" s="20"/>
      <c r="AF898" s="20"/>
      <c r="AG898" s="20"/>
      <c r="AH898" s="20"/>
    </row>
    <row r="899" ht="15.75" customHeight="1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  <c r="AC899" s="20"/>
      <c r="AD899" s="20"/>
      <c r="AE899" s="20"/>
      <c r="AF899" s="20"/>
      <c r="AG899" s="20"/>
      <c r="AH899" s="20"/>
    </row>
    <row r="900" ht="15.75" customHeight="1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  <c r="AC900" s="20"/>
      <c r="AD900" s="20"/>
      <c r="AE900" s="20"/>
      <c r="AF900" s="20"/>
      <c r="AG900" s="20"/>
      <c r="AH900" s="20"/>
    </row>
    <row r="901" ht="15.75" customHeight="1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</row>
    <row r="902" ht="15.75" customHeight="1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  <c r="AC902" s="20"/>
      <c r="AD902" s="20"/>
      <c r="AE902" s="20"/>
      <c r="AF902" s="20"/>
      <c r="AG902" s="20"/>
      <c r="AH902" s="20"/>
    </row>
    <row r="903" ht="15.75" customHeight="1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</row>
    <row r="904" ht="15.75" customHeight="1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  <c r="AH904" s="20"/>
    </row>
    <row r="905" ht="15.75" customHeight="1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  <c r="AC905" s="20"/>
      <c r="AD905" s="20"/>
      <c r="AE905" s="20"/>
      <c r="AF905" s="20"/>
      <c r="AG905" s="20"/>
      <c r="AH905" s="20"/>
    </row>
    <row r="906" ht="15.75" customHeight="1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</row>
    <row r="907" ht="15.75" customHeight="1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</row>
    <row r="908" ht="15.75" customHeight="1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  <c r="AD908" s="20"/>
      <c r="AE908" s="20"/>
      <c r="AF908" s="20"/>
      <c r="AG908" s="20"/>
      <c r="AH908" s="20"/>
    </row>
    <row r="909" ht="15.75" customHeight="1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</row>
    <row r="910" ht="15.75" customHeight="1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  <c r="AH910" s="20"/>
    </row>
    <row r="911" ht="15.75" customHeight="1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</row>
    <row r="912" ht="15.75" customHeight="1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  <c r="AH912" s="20"/>
    </row>
    <row r="913" ht="15.75" customHeight="1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0"/>
      <c r="AC913" s="20"/>
      <c r="AD913" s="20"/>
      <c r="AE913" s="20"/>
      <c r="AF913" s="20"/>
      <c r="AG913" s="20"/>
      <c r="AH913" s="20"/>
    </row>
    <row r="914" ht="15.75" customHeight="1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</row>
    <row r="915" ht="15.75" customHeight="1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</row>
    <row r="916" ht="15.75" customHeight="1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  <c r="AC916" s="20"/>
      <c r="AD916" s="20"/>
      <c r="AE916" s="20"/>
      <c r="AF916" s="20"/>
      <c r="AG916" s="20"/>
      <c r="AH916" s="20"/>
    </row>
    <row r="917" ht="15.75" customHeight="1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  <c r="AB917" s="20"/>
      <c r="AC917" s="20"/>
      <c r="AD917" s="20"/>
      <c r="AE917" s="20"/>
      <c r="AF917" s="20"/>
      <c r="AG917" s="20"/>
      <c r="AH917" s="20"/>
    </row>
    <row r="918" ht="15.75" customHeight="1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  <c r="AC918" s="20"/>
      <c r="AD918" s="20"/>
      <c r="AE918" s="20"/>
      <c r="AF918" s="20"/>
      <c r="AG918" s="20"/>
      <c r="AH918" s="20"/>
    </row>
    <row r="919" ht="15.75" customHeight="1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</row>
    <row r="920" ht="15.75" customHeight="1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  <c r="AC920" s="20"/>
      <c r="AD920" s="20"/>
      <c r="AE920" s="20"/>
      <c r="AF920" s="20"/>
      <c r="AG920" s="20"/>
      <c r="AH920" s="20"/>
    </row>
    <row r="921" ht="15.75" customHeight="1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  <c r="AB921" s="20"/>
      <c r="AC921" s="20"/>
      <c r="AD921" s="20"/>
      <c r="AE921" s="20"/>
      <c r="AF921" s="20"/>
      <c r="AG921" s="20"/>
      <c r="AH921" s="20"/>
    </row>
    <row r="922" ht="15.75" customHeight="1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  <c r="AB922" s="20"/>
      <c r="AC922" s="20"/>
      <c r="AD922" s="20"/>
      <c r="AE922" s="20"/>
      <c r="AF922" s="20"/>
      <c r="AG922" s="20"/>
      <c r="AH922" s="20"/>
    </row>
    <row r="923" ht="15.75" customHeight="1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  <c r="AB923" s="20"/>
      <c r="AC923" s="20"/>
      <c r="AD923" s="20"/>
      <c r="AE923" s="20"/>
      <c r="AF923" s="20"/>
      <c r="AG923" s="20"/>
      <c r="AH923" s="20"/>
    </row>
    <row r="924" ht="15.75" customHeight="1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  <c r="AB924" s="20"/>
      <c r="AC924" s="20"/>
      <c r="AD924" s="20"/>
      <c r="AE924" s="20"/>
      <c r="AF924" s="20"/>
      <c r="AG924" s="20"/>
      <c r="AH924" s="20"/>
    </row>
    <row r="925" ht="15.75" customHeight="1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  <c r="AB925" s="20"/>
      <c r="AC925" s="20"/>
      <c r="AD925" s="20"/>
      <c r="AE925" s="20"/>
      <c r="AF925" s="20"/>
      <c r="AG925" s="20"/>
      <c r="AH925" s="20"/>
    </row>
    <row r="926" ht="15.75" customHeight="1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  <c r="AB926" s="20"/>
      <c r="AC926" s="20"/>
      <c r="AD926" s="20"/>
      <c r="AE926" s="20"/>
      <c r="AF926" s="20"/>
      <c r="AG926" s="20"/>
      <c r="AH926" s="20"/>
    </row>
    <row r="927" ht="15.75" customHeight="1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  <c r="AB927" s="20"/>
      <c r="AC927" s="20"/>
      <c r="AD927" s="20"/>
      <c r="AE927" s="20"/>
      <c r="AF927" s="20"/>
      <c r="AG927" s="20"/>
      <c r="AH927" s="20"/>
    </row>
    <row r="928" ht="15.75" customHeight="1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  <c r="AB928" s="20"/>
      <c r="AC928" s="20"/>
      <c r="AD928" s="20"/>
      <c r="AE928" s="20"/>
      <c r="AF928" s="20"/>
      <c r="AG928" s="20"/>
      <c r="AH928" s="20"/>
    </row>
    <row r="929" ht="15.75" customHeight="1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  <c r="AB929" s="20"/>
      <c r="AC929" s="20"/>
      <c r="AD929" s="20"/>
      <c r="AE929" s="20"/>
      <c r="AF929" s="20"/>
      <c r="AG929" s="20"/>
      <c r="AH929" s="20"/>
    </row>
    <row r="930" ht="15.75" customHeight="1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  <c r="AB930" s="20"/>
      <c r="AC930" s="20"/>
      <c r="AD930" s="20"/>
      <c r="AE930" s="20"/>
      <c r="AF930" s="20"/>
      <c r="AG930" s="20"/>
      <c r="AH930" s="20"/>
    </row>
    <row r="931" ht="15.75" customHeight="1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  <c r="AB931" s="20"/>
      <c r="AC931" s="20"/>
      <c r="AD931" s="20"/>
      <c r="AE931" s="20"/>
      <c r="AF931" s="20"/>
      <c r="AG931" s="20"/>
      <c r="AH931" s="20"/>
    </row>
    <row r="932" ht="15.75" customHeight="1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  <c r="AB932" s="20"/>
      <c r="AC932" s="20"/>
      <c r="AD932" s="20"/>
      <c r="AE932" s="20"/>
      <c r="AF932" s="20"/>
      <c r="AG932" s="20"/>
      <c r="AH932" s="20"/>
    </row>
    <row r="933" ht="15.75" customHeight="1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  <c r="AB933" s="20"/>
      <c r="AC933" s="20"/>
      <c r="AD933" s="20"/>
      <c r="AE933" s="20"/>
      <c r="AF933" s="20"/>
      <c r="AG933" s="20"/>
      <c r="AH933" s="20"/>
    </row>
    <row r="934" ht="15.75" customHeight="1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  <c r="AB934" s="20"/>
      <c r="AC934" s="20"/>
      <c r="AD934" s="20"/>
      <c r="AE934" s="20"/>
      <c r="AF934" s="20"/>
      <c r="AG934" s="20"/>
      <c r="AH934" s="20"/>
    </row>
    <row r="935" ht="15.75" customHeight="1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  <c r="AB935" s="20"/>
      <c r="AC935" s="20"/>
      <c r="AD935" s="20"/>
      <c r="AE935" s="20"/>
      <c r="AF935" s="20"/>
      <c r="AG935" s="20"/>
      <c r="AH935" s="20"/>
    </row>
    <row r="936" ht="15.75" customHeight="1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  <c r="AB936" s="20"/>
      <c r="AC936" s="20"/>
      <c r="AD936" s="20"/>
      <c r="AE936" s="20"/>
      <c r="AF936" s="20"/>
      <c r="AG936" s="20"/>
      <c r="AH936" s="20"/>
    </row>
    <row r="937" ht="15.75" customHeight="1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  <c r="AB937" s="20"/>
      <c r="AC937" s="20"/>
      <c r="AD937" s="20"/>
      <c r="AE937" s="20"/>
      <c r="AF937" s="20"/>
      <c r="AG937" s="20"/>
      <c r="AH937" s="20"/>
    </row>
    <row r="938" ht="15.75" customHeight="1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  <c r="AB938" s="20"/>
      <c r="AC938" s="20"/>
      <c r="AD938" s="20"/>
      <c r="AE938" s="20"/>
      <c r="AF938" s="20"/>
      <c r="AG938" s="20"/>
      <c r="AH938" s="20"/>
    </row>
    <row r="939" ht="15.75" customHeight="1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  <c r="AB939" s="20"/>
      <c r="AC939" s="20"/>
      <c r="AD939" s="20"/>
      <c r="AE939" s="20"/>
      <c r="AF939" s="20"/>
      <c r="AG939" s="20"/>
      <c r="AH939" s="20"/>
    </row>
    <row r="940" ht="15.75" customHeight="1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  <c r="AB940" s="20"/>
      <c r="AC940" s="20"/>
      <c r="AD940" s="20"/>
      <c r="AE940" s="20"/>
      <c r="AF940" s="20"/>
      <c r="AG940" s="20"/>
      <c r="AH940" s="20"/>
    </row>
    <row r="941" ht="15.75" customHeight="1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  <c r="AB941" s="20"/>
      <c r="AC941" s="20"/>
      <c r="AD941" s="20"/>
      <c r="AE941" s="20"/>
      <c r="AF941" s="20"/>
      <c r="AG941" s="20"/>
      <c r="AH941" s="20"/>
    </row>
    <row r="942" ht="15.75" customHeight="1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  <c r="AB942" s="20"/>
      <c r="AC942" s="20"/>
      <c r="AD942" s="20"/>
      <c r="AE942" s="20"/>
      <c r="AF942" s="20"/>
      <c r="AG942" s="20"/>
      <c r="AH942" s="20"/>
    </row>
    <row r="943" ht="15.75" customHeight="1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0"/>
      <c r="AB943" s="20"/>
      <c r="AC943" s="20"/>
      <c r="AD943" s="20"/>
      <c r="AE943" s="20"/>
      <c r="AF943" s="20"/>
      <c r="AG943" s="20"/>
      <c r="AH943" s="20"/>
    </row>
    <row r="944" ht="15.75" customHeight="1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  <c r="AB944" s="20"/>
      <c r="AC944" s="20"/>
      <c r="AD944" s="20"/>
      <c r="AE944" s="20"/>
      <c r="AF944" s="20"/>
      <c r="AG944" s="20"/>
      <c r="AH944" s="20"/>
    </row>
    <row r="945" ht="15.75" customHeight="1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  <c r="AB945" s="20"/>
      <c r="AC945" s="20"/>
      <c r="AD945" s="20"/>
      <c r="AE945" s="20"/>
      <c r="AF945" s="20"/>
      <c r="AG945" s="20"/>
      <c r="AH945" s="20"/>
    </row>
    <row r="946" ht="15.75" customHeight="1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  <c r="AB946" s="20"/>
      <c r="AC946" s="20"/>
      <c r="AD946" s="20"/>
      <c r="AE946" s="20"/>
      <c r="AF946" s="20"/>
      <c r="AG946" s="20"/>
      <c r="AH946" s="20"/>
    </row>
    <row r="947" ht="15.75" customHeight="1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  <c r="AB947" s="20"/>
      <c r="AC947" s="20"/>
      <c r="AD947" s="20"/>
      <c r="AE947" s="20"/>
      <c r="AF947" s="20"/>
      <c r="AG947" s="20"/>
      <c r="AH947" s="20"/>
    </row>
    <row r="948" ht="15.75" customHeight="1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  <c r="AB948" s="20"/>
      <c r="AC948" s="20"/>
      <c r="AD948" s="20"/>
      <c r="AE948" s="20"/>
      <c r="AF948" s="20"/>
      <c r="AG948" s="20"/>
      <c r="AH948" s="20"/>
    </row>
    <row r="949" ht="15.75" customHeight="1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  <c r="AB949" s="20"/>
      <c r="AC949" s="20"/>
      <c r="AD949" s="20"/>
      <c r="AE949" s="20"/>
      <c r="AF949" s="20"/>
      <c r="AG949" s="20"/>
      <c r="AH949" s="20"/>
    </row>
    <row r="950" ht="15.75" customHeight="1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  <c r="AB950" s="20"/>
      <c r="AC950" s="20"/>
      <c r="AD950" s="20"/>
      <c r="AE950" s="20"/>
      <c r="AF950" s="20"/>
      <c r="AG950" s="20"/>
      <c r="AH950" s="20"/>
    </row>
    <row r="951" ht="15.75" customHeight="1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  <c r="AB951" s="20"/>
      <c r="AC951" s="20"/>
      <c r="AD951" s="20"/>
      <c r="AE951" s="20"/>
      <c r="AF951" s="20"/>
      <c r="AG951" s="20"/>
      <c r="AH951" s="20"/>
    </row>
    <row r="952" ht="15.75" customHeight="1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20"/>
      <c r="AB952" s="20"/>
      <c r="AC952" s="20"/>
      <c r="AD952" s="20"/>
      <c r="AE952" s="20"/>
      <c r="AF952" s="20"/>
      <c r="AG952" s="20"/>
      <c r="AH952" s="20"/>
    </row>
    <row r="953" ht="15.75" customHeight="1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  <c r="AA953" s="20"/>
      <c r="AB953" s="20"/>
      <c r="AC953" s="20"/>
      <c r="AD953" s="20"/>
      <c r="AE953" s="20"/>
      <c r="AF953" s="20"/>
      <c r="AG953" s="20"/>
      <c r="AH953" s="20"/>
    </row>
    <row r="954" ht="15.75" customHeight="1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20"/>
      <c r="AB954" s="20"/>
      <c r="AC954" s="20"/>
      <c r="AD954" s="20"/>
      <c r="AE954" s="20"/>
      <c r="AF954" s="20"/>
      <c r="AG954" s="20"/>
      <c r="AH954" s="20"/>
    </row>
    <row r="955" ht="15.75" customHeight="1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0"/>
      <c r="AB955" s="20"/>
      <c r="AC955" s="20"/>
      <c r="AD955" s="20"/>
      <c r="AE955" s="20"/>
      <c r="AF955" s="20"/>
      <c r="AG955" s="20"/>
      <c r="AH955" s="20"/>
    </row>
    <row r="956" ht="15.75" customHeight="1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20"/>
      <c r="AB956" s="20"/>
      <c r="AC956" s="20"/>
      <c r="AD956" s="20"/>
      <c r="AE956" s="20"/>
      <c r="AF956" s="20"/>
      <c r="AG956" s="20"/>
      <c r="AH956" s="20"/>
    </row>
    <row r="957" ht="15.75" customHeight="1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  <c r="AA957" s="20"/>
      <c r="AB957" s="20"/>
      <c r="AC957" s="20"/>
      <c r="AD957" s="20"/>
      <c r="AE957" s="20"/>
      <c r="AF957" s="20"/>
      <c r="AG957" s="20"/>
      <c r="AH957" s="20"/>
    </row>
    <row r="958" ht="15.75" customHeight="1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0"/>
      <c r="AB958" s="20"/>
      <c r="AC958" s="20"/>
      <c r="AD958" s="20"/>
      <c r="AE958" s="20"/>
      <c r="AF958" s="20"/>
      <c r="AG958" s="20"/>
      <c r="AH958" s="20"/>
    </row>
    <row r="959" ht="15.75" customHeight="1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20"/>
      <c r="AB959" s="20"/>
      <c r="AC959" s="20"/>
      <c r="AD959" s="20"/>
      <c r="AE959" s="20"/>
      <c r="AF959" s="20"/>
      <c r="AG959" s="20"/>
      <c r="AH959" s="20"/>
    </row>
    <row r="960" ht="15.75" customHeight="1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0"/>
      <c r="AB960" s="20"/>
      <c r="AC960" s="20"/>
      <c r="AD960" s="20"/>
      <c r="AE960" s="20"/>
      <c r="AF960" s="20"/>
      <c r="AG960" s="20"/>
      <c r="AH960" s="20"/>
    </row>
    <row r="961" ht="15.75" customHeight="1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20"/>
      <c r="AB961" s="20"/>
      <c r="AC961" s="20"/>
      <c r="AD961" s="20"/>
      <c r="AE961" s="20"/>
      <c r="AF961" s="20"/>
      <c r="AG961" s="20"/>
      <c r="AH961" s="20"/>
    </row>
    <row r="962" ht="15.75" customHeight="1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20"/>
      <c r="AB962" s="20"/>
      <c r="AC962" s="20"/>
      <c r="AD962" s="20"/>
      <c r="AE962" s="20"/>
      <c r="AF962" s="20"/>
      <c r="AG962" s="20"/>
      <c r="AH962" s="20"/>
    </row>
    <row r="963" ht="15.75" customHeight="1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20"/>
      <c r="AB963" s="20"/>
      <c r="AC963" s="20"/>
      <c r="AD963" s="20"/>
      <c r="AE963" s="20"/>
      <c r="AF963" s="20"/>
      <c r="AG963" s="20"/>
      <c r="AH963" s="20"/>
    </row>
    <row r="964" ht="15.75" customHeight="1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20"/>
      <c r="AB964" s="20"/>
      <c r="AC964" s="20"/>
      <c r="AD964" s="20"/>
      <c r="AE964" s="20"/>
      <c r="AF964" s="20"/>
      <c r="AG964" s="20"/>
      <c r="AH964" s="20"/>
    </row>
    <row r="965" ht="15.75" customHeight="1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20"/>
      <c r="AB965" s="20"/>
      <c r="AC965" s="20"/>
      <c r="AD965" s="20"/>
      <c r="AE965" s="20"/>
      <c r="AF965" s="20"/>
      <c r="AG965" s="20"/>
      <c r="AH965" s="20"/>
    </row>
    <row r="966" ht="15.75" customHeight="1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20"/>
      <c r="AB966" s="20"/>
      <c r="AC966" s="20"/>
      <c r="AD966" s="20"/>
      <c r="AE966" s="20"/>
      <c r="AF966" s="20"/>
      <c r="AG966" s="20"/>
      <c r="AH966" s="20"/>
    </row>
    <row r="967" ht="15.75" customHeight="1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  <c r="AA967" s="20"/>
      <c r="AB967" s="20"/>
      <c r="AC967" s="20"/>
      <c r="AD967" s="20"/>
      <c r="AE967" s="20"/>
      <c r="AF967" s="20"/>
      <c r="AG967" s="20"/>
      <c r="AH967" s="20"/>
    </row>
    <row r="968" ht="15.75" customHeight="1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20"/>
      <c r="AB968" s="20"/>
      <c r="AC968" s="20"/>
      <c r="AD968" s="20"/>
      <c r="AE968" s="20"/>
      <c r="AF968" s="20"/>
      <c r="AG968" s="20"/>
      <c r="AH968" s="20"/>
    </row>
    <row r="969" ht="15.75" customHeight="1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  <c r="AA969" s="20"/>
      <c r="AB969" s="20"/>
      <c r="AC969" s="20"/>
      <c r="AD969" s="20"/>
      <c r="AE969" s="20"/>
      <c r="AF969" s="20"/>
      <c r="AG969" s="20"/>
      <c r="AH969" s="20"/>
    </row>
    <row r="970" ht="15.75" customHeight="1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20"/>
      <c r="AB970" s="20"/>
      <c r="AC970" s="20"/>
      <c r="AD970" s="20"/>
      <c r="AE970" s="20"/>
      <c r="AF970" s="20"/>
      <c r="AG970" s="20"/>
      <c r="AH970" s="20"/>
    </row>
    <row r="971" ht="15.75" customHeight="1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  <c r="AA971" s="20"/>
      <c r="AB971" s="20"/>
      <c r="AC971" s="20"/>
      <c r="AD971" s="20"/>
      <c r="AE971" s="20"/>
      <c r="AF971" s="20"/>
      <c r="AG971" s="20"/>
      <c r="AH971" s="20"/>
    </row>
    <row r="972" ht="15.75" customHeight="1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  <c r="AA972" s="20"/>
      <c r="AB972" s="20"/>
      <c r="AC972" s="20"/>
      <c r="AD972" s="20"/>
      <c r="AE972" s="20"/>
      <c r="AF972" s="20"/>
      <c r="AG972" s="20"/>
      <c r="AH972" s="20"/>
    </row>
    <row r="973" ht="15.75" customHeight="1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  <c r="AA973" s="20"/>
      <c r="AB973" s="20"/>
      <c r="AC973" s="20"/>
      <c r="AD973" s="20"/>
      <c r="AE973" s="20"/>
      <c r="AF973" s="20"/>
      <c r="AG973" s="20"/>
      <c r="AH973" s="20"/>
    </row>
    <row r="974" ht="15.75" customHeight="1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  <c r="AA974" s="20"/>
      <c r="AB974" s="20"/>
      <c r="AC974" s="20"/>
      <c r="AD974" s="20"/>
      <c r="AE974" s="20"/>
      <c r="AF974" s="20"/>
      <c r="AG974" s="20"/>
      <c r="AH974" s="20"/>
    </row>
    <row r="975" ht="15.75" customHeight="1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  <c r="AA975" s="20"/>
      <c r="AB975" s="20"/>
      <c r="AC975" s="20"/>
      <c r="AD975" s="20"/>
      <c r="AE975" s="20"/>
      <c r="AF975" s="20"/>
      <c r="AG975" s="20"/>
      <c r="AH975" s="20"/>
    </row>
    <row r="976" ht="15.75" customHeight="1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  <c r="AA976" s="20"/>
      <c r="AB976" s="20"/>
      <c r="AC976" s="20"/>
      <c r="AD976" s="20"/>
      <c r="AE976" s="20"/>
      <c r="AF976" s="20"/>
      <c r="AG976" s="20"/>
      <c r="AH976" s="20"/>
    </row>
    <row r="977" ht="15.75" customHeight="1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  <c r="AA977" s="20"/>
      <c r="AB977" s="20"/>
      <c r="AC977" s="20"/>
      <c r="AD977" s="20"/>
      <c r="AE977" s="20"/>
      <c r="AF977" s="20"/>
      <c r="AG977" s="20"/>
      <c r="AH977" s="20"/>
    </row>
    <row r="978" ht="15.75" customHeight="1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  <c r="AA978" s="20"/>
      <c r="AB978" s="20"/>
      <c r="AC978" s="20"/>
      <c r="AD978" s="20"/>
      <c r="AE978" s="20"/>
      <c r="AF978" s="20"/>
      <c r="AG978" s="20"/>
      <c r="AH978" s="20"/>
    </row>
    <row r="979" ht="15.75" customHeight="1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  <c r="AA979" s="20"/>
      <c r="AB979" s="20"/>
      <c r="AC979" s="20"/>
      <c r="AD979" s="20"/>
      <c r="AE979" s="20"/>
      <c r="AF979" s="20"/>
      <c r="AG979" s="20"/>
      <c r="AH979" s="20"/>
    </row>
    <row r="980" ht="15.75" customHeight="1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  <c r="AA980" s="20"/>
      <c r="AB980" s="20"/>
      <c r="AC980" s="20"/>
      <c r="AD980" s="20"/>
      <c r="AE980" s="20"/>
      <c r="AF980" s="20"/>
      <c r="AG980" s="20"/>
      <c r="AH980" s="20"/>
    </row>
    <row r="981" ht="15.75" customHeight="1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  <c r="AA981" s="20"/>
      <c r="AB981" s="20"/>
      <c r="AC981" s="20"/>
      <c r="AD981" s="20"/>
      <c r="AE981" s="20"/>
      <c r="AF981" s="20"/>
      <c r="AG981" s="20"/>
      <c r="AH981" s="20"/>
    </row>
    <row r="982" ht="15.75" customHeight="1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  <c r="AA982" s="20"/>
      <c r="AB982" s="20"/>
      <c r="AC982" s="20"/>
      <c r="AD982" s="20"/>
      <c r="AE982" s="20"/>
      <c r="AF982" s="20"/>
      <c r="AG982" s="20"/>
      <c r="AH982" s="20"/>
    </row>
    <row r="983" ht="15.75" customHeight="1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  <c r="AA983" s="20"/>
      <c r="AB983" s="20"/>
      <c r="AC983" s="20"/>
      <c r="AD983" s="20"/>
      <c r="AE983" s="20"/>
      <c r="AF983" s="20"/>
      <c r="AG983" s="20"/>
      <c r="AH983" s="20"/>
    </row>
    <row r="984" ht="15.75" customHeight="1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  <c r="AA984" s="20"/>
      <c r="AB984" s="20"/>
      <c r="AC984" s="20"/>
      <c r="AD984" s="20"/>
      <c r="AE984" s="20"/>
      <c r="AF984" s="20"/>
      <c r="AG984" s="20"/>
      <c r="AH984" s="20"/>
    </row>
    <row r="985" ht="15.75" customHeight="1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  <c r="AA985" s="20"/>
      <c r="AB985" s="20"/>
      <c r="AC985" s="20"/>
      <c r="AD985" s="20"/>
      <c r="AE985" s="20"/>
      <c r="AF985" s="20"/>
      <c r="AG985" s="20"/>
      <c r="AH985" s="20"/>
    </row>
    <row r="986" ht="15.75" customHeight="1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  <c r="AA986" s="20"/>
      <c r="AB986" s="20"/>
      <c r="AC986" s="20"/>
      <c r="AD986" s="20"/>
      <c r="AE986" s="20"/>
      <c r="AF986" s="20"/>
      <c r="AG986" s="20"/>
      <c r="AH986" s="20"/>
    </row>
    <row r="987" ht="15.75" customHeight="1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  <c r="AA987" s="20"/>
      <c r="AB987" s="20"/>
      <c r="AC987" s="20"/>
      <c r="AD987" s="20"/>
      <c r="AE987" s="20"/>
      <c r="AF987" s="20"/>
      <c r="AG987" s="20"/>
      <c r="AH987" s="20"/>
    </row>
    <row r="988" ht="15.75" customHeight="1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  <c r="AA988" s="20"/>
      <c r="AB988" s="20"/>
      <c r="AC988" s="20"/>
      <c r="AD988" s="20"/>
      <c r="AE988" s="20"/>
      <c r="AF988" s="20"/>
      <c r="AG988" s="20"/>
      <c r="AH988" s="20"/>
    </row>
    <row r="989" ht="15.75" customHeight="1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  <c r="AA989" s="20"/>
      <c r="AB989" s="20"/>
      <c r="AC989" s="20"/>
      <c r="AD989" s="20"/>
      <c r="AE989" s="20"/>
      <c r="AF989" s="20"/>
      <c r="AG989" s="20"/>
      <c r="AH989" s="20"/>
    </row>
    <row r="990" ht="15.75" customHeight="1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  <c r="AA990" s="20"/>
      <c r="AB990" s="20"/>
      <c r="AC990" s="20"/>
      <c r="AD990" s="20"/>
      <c r="AE990" s="20"/>
      <c r="AF990" s="20"/>
      <c r="AG990" s="20"/>
      <c r="AH990" s="20"/>
    </row>
    <row r="991" ht="15.75" customHeight="1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  <c r="AA991" s="20"/>
      <c r="AB991" s="20"/>
      <c r="AC991" s="20"/>
      <c r="AD991" s="20"/>
      <c r="AE991" s="20"/>
      <c r="AF991" s="20"/>
      <c r="AG991" s="20"/>
      <c r="AH991" s="20"/>
    </row>
    <row r="992" ht="15.75" customHeight="1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  <c r="AA992" s="20"/>
      <c r="AB992" s="20"/>
      <c r="AC992" s="20"/>
      <c r="AD992" s="20"/>
      <c r="AE992" s="20"/>
      <c r="AF992" s="20"/>
      <c r="AG992" s="20"/>
      <c r="AH992" s="20"/>
    </row>
    <row r="993" ht="15.75" customHeight="1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  <c r="AA993" s="20"/>
      <c r="AB993" s="20"/>
      <c r="AC993" s="20"/>
      <c r="AD993" s="20"/>
      <c r="AE993" s="20"/>
      <c r="AF993" s="20"/>
      <c r="AG993" s="20"/>
      <c r="AH993" s="20"/>
    </row>
    <row r="994" ht="15.75" customHeight="1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  <c r="AA994" s="20"/>
      <c r="AB994" s="20"/>
      <c r="AC994" s="20"/>
      <c r="AD994" s="20"/>
      <c r="AE994" s="20"/>
      <c r="AF994" s="20"/>
      <c r="AG994" s="20"/>
      <c r="AH994" s="20"/>
    </row>
    <row r="995" ht="15.75" customHeight="1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  <c r="AA995" s="20"/>
      <c r="AB995" s="20"/>
      <c r="AC995" s="20"/>
      <c r="AD995" s="20"/>
      <c r="AE995" s="20"/>
      <c r="AF995" s="20"/>
      <c r="AG995" s="20"/>
      <c r="AH995" s="20"/>
    </row>
    <row r="996" ht="15.75" customHeight="1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  <c r="AA996" s="20"/>
      <c r="AB996" s="20"/>
      <c r="AC996" s="20"/>
      <c r="AD996" s="20"/>
      <c r="AE996" s="20"/>
      <c r="AF996" s="20"/>
      <c r="AG996" s="20"/>
      <c r="AH996" s="20"/>
    </row>
    <row r="997" ht="15.75" customHeight="1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  <c r="AA997" s="20"/>
      <c r="AB997" s="20"/>
      <c r="AC997" s="20"/>
      <c r="AD997" s="20"/>
      <c r="AE997" s="20"/>
      <c r="AF997" s="20"/>
      <c r="AG997" s="20"/>
      <c r="AH997" s="20"/>
    </row>
    <row r="998" ht="15.75" customHeight="1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  <c r="AA998" s="20"/>
      <c r="AB998" s="20"/>
      <c r="AC998" s="20"/>
      <c r="AD998" s="20"/>
      <c r="AE998" s="20"/>
      <c r="AF998" s="20"/>
      <c r="AG998" s="20"/>
      <c r="AH998" s="20"/>
    </row>
    <row r="999" ht="15.75" customHeight="1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  <c r="AA999" s="20"/>
      <c r="AB999" s="20"/>
      <c r="AC999" s="20"/>
      <c r="AD999" s="20"/>
      <c r="AE999" s="20"/>
      <c r="AF999" s="20"/>
      <c r="AG999" s="20"/>
      <c r="AH999" s="20"/>
    </row>
    <row r="1000" ht="15.75" customHeight="1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  <c r="AA1000" s="20"/>
      <c r="AB1000" s="20"/>
      <c r="AC1000" s="20"/>
      <c r="AD1000" s="20"/>
      <c r="AE1000" s="20"/>
      <c r="AF1000" s="20"/>
      <c r="AG1000" s="20"/>
      <c r="AH1000" s="20"/>
    </row>
  </sheetData>
  <dataValidations>
    <dataValidation type="list" allowBlank="1" showErrorMessage="1" sqref="AD4:AD16 F19:F21 AD30">
      <formula1>"д.н.,д-р"</formula1>
    </dataValidation>
    <dataValidation type="list" allowBlank="1" showErrorMessage="1" sqref="AG4:AG16 AG30">
      <formula1>"Хабилитиран на ОТД във ф-та,Хабил. на ОТД в друг ф-т на ВСУ,Друг"</formula1>
    </dataValidation>
    <dataValidation type="list" allowBlank="1" showErrorMessage="1" sqref="AC4:AC16 E19:E21 AC30">
      <formula1>"професор,доцент,гл. асистент"</formula1>
    </dataValidation>
    <dataValidation type="list" allowBlank="1" showErrorMessage="1" sqref="D8">
      <formula1>"Задължителна,Избираема,Факултативна"</formula1>
    </dataValidation>
    <dataValidation type="list" allowBlank="1" showErrorMessage="1" sqref="D4:D7 D9:D16 D30">
      <formula1>"Задължителна,Задължително избираема,Избираема,Факултативна"</formula1>
    </dataValidation>
  </dataValidations>
  <printOptions/>
  <pageMargins bottom="0.7480314960629921" footer="0.0" header="0.0" left="0.7086614173228347" right="0.7086614173228347" top="0.7480314960629921"/>
  <pageSetup fitToHeight="0" paperSize="9" orientation="landscape"/>
  <drawing r:id="rId1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0"/>
  <cols>
    <col customWidth="1" min="1" max="1" width="55.71"/>
    <col customWidth="1" min="2" max="11" width="8.71"/>
    <col customWidth="1" min="12" max="12" width="11.29"/>
    <col customWidth="1" min="13" max="13" width="7.71"/>
    <col customWidth="1" min="14" max="14" width="30.71"/>
    <col customWidth="1" min="15" max="26" width="11.29"/>
  </cols>
  <sheetData>
    <row r="1" ht="18.0" customHeight="1">
      <c r="A1" s="20"/>
      <c r="B1" s="21"/>
      <c r="C1" s="20"/>
      <c r="D1" s="20"/>
      <c r="E1" s="20" t="s">
        <v>23</v>
      </c>
      <c r="F1" s="20"/>
      <c r="G1" s="20" t="s">
        <v>106</v>
      </c>
      <c r="H1" s="20"/>
      <c r="I1" s="20"/>
      <c r="J1" s="20"/>
      <c r="K1" s="20"/>
      <c r="L1" s="20" t="s">
        <v>28</v>
      </c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ht="26.25" customHeight="1">
      <c r="A2" s="20" t="s">
        <v>107</v>
      </c>
      <c r="B2" s="21" t="s">
        <v>32</v>
      </c>
      <c r="C2" s="20" t="s">
        <v>108</v>
      </c>
      <c r="D2" s="20" t="s">
        <v>34</v>
      </c>
      <c r="E2" s="20" t="s">
        <v>35</v>
      </c>
      <c r="F2" s="20" t="s">
        <v>36</v>
      </c>
      <c r="G2" s="20" t="s">
        <v>37</v>
      </c>
      <c r="H2" s="20" t="s">
        <v>38</v>
      </c>
      <c r="I2" s="20" t="s">
        <v>39</v>
      </c>
      <c r="J2" s="20" t="s">
        <v>40</v>
      </c>
      <c r="K2" s="20" t="s">
        <v>57</v>
      </c>
      <c r="L2" s="21" t="s">
        <v>58</v>
      </c>
      <c r="M2" s="21" t="s">
        <v>59</v>
      </c>
      <c r="N2" s="21" t="s">
        <v>60</v>
      </c>
      <c r="O2" s="21" t="s">
        <v>61</v>
      </c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>
      <c r="A3" s="20" t="s">
        <v>64</v>
      </c>
      <c r="B3" s="21" t="s">
        <v>65</v>
      </c>
      <c r="C3" s="20" t="s">
        <v>109</v>
      </c>
      <c r="D3" s="21">
        <f>'Дисциплини по специалността'!$E3+'Дисциплини по специалността'!$F3+'Дисциплини по специалността'!$G3</f>
        <v>45</v>
      </c>
      <c r="E3" s="21">
        <v>30.0</v>
      </c>
      <c r="F3" s="21">
        <v>15.0</v>
      </c>
      <c r="G3" s="21">
        <v>0.0</v>
      </c>
      <c r="H3" s="21">
        <v>90.0</v>
      </c>
      <c r="I3" s="21">
        <v>0.0</v>
      </c>
      <c r="J3" s="21">
        <f>'Дисциплини по специалността'!$D3+'Дисциплини по специалността'!$H3+I3</f>
        <v>135</v>
      </c>
      <c r="K3" s="22">
        <f>'Дисциплини по специалността'!$J3/30</f>
        <v>4.5</v>
      </c>
      <c r="L3" s="25" t="s">
        <v>67</v>
      </c>
      <c r="M3" s="25" t="s">
        <v>68</v>
      </c>
      <c r="N3" s="21" t="s">
        <v>69</v>
      </c>
      <c r="O3" s="25">
        <v>82.0</v>
      </c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ht="18.75" customHeight="1">
      <c r="A4" s="20" t="s">
        <v>71</v>
      </c>
      <c r="B4" s="21" t="s">
        <v>72</v>
      </c>
      <c r="C4" s="20" t="s">
        <v>110</v>
      </c>
      <c r="D4" s="21">
        <f>'Дисциплини по специалността'!$E4+'Дисциплини по специалността'!$F4+'Дисциплини по специалността'!$G4</f>
        <v>45</v>
      </c>
      <c r="E4" s="21">
        <v>30.0</v>
      </c>
      <c r="F4" s="21">
        <v>15.0</v>
      </c>
      <c r="G4" s="21">
        <v>0.0</v>
      </c>
      <c r="H4" s="21">
        <v>90.0</v>
      </c>
      <c r="I4" s="21">
        <v>0.0</v>
      </c>
      <c r="J4" s="21">
        <f>'Дисциплини по специалността'!$D4+'Дисциплини по специалността'!$H4+I4</f>
        <v>135</v>
      </c>
      <c r="K4" s="22">
        <f>'Дисциплини по специалността'!$J4/30</f>
        <v>4.5</v>
      </c>
      <c r="L4" s="25" t="s">
        <v>67</v>
      </c>
      <c r="M4" s="25" t="s">
        <v>68</v>
      </c>
      <c r="N4" s="21" t="s">
        <v>74</v>
      </c>
      <c r="O4" s="25">
        <v>82.0</v>
      </c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ht="15.0" customHeight="1">
      <c r="A5" s="20" t="s">
        <v>76</v>
      </c>
      <c r="B5" s="21" t="s">
        <v>77</v>
      </c>
      <c r="C5" s="20" t="s">
        <v>109</v>
      </c>
      <c r="D5" s="21">
        <f>'Дисциплини по специалността'!$E5+'Дисциплини по специалността'!$F5+'Дисциплини по специалността'!$G5</f>
        <v>45</v>
      </c>
      <c r="E5" s="21">
        <v>30.0</v>
      </c>
      <c r="F5" s="21">
        <v>15.0</v>
      </c>
      <c r="G5" s="21">
        <v>0.0</v>
      </c>
      <c r="H5" s="21">
        <v>90.0</v>
      </c>
      <c r="I5" s="21">
        <v>0.0</v>
      </c>
      <c r="J5" s="21">
        <f>'Дисциплини по специалността'!$D5+'Дисциплини по специалността'!$H5+I5</f>
        <v>135</v>
      </c>
      <c r="K5" s="22">
        <f>'Дисциплини по специалността'!$J5/30</f>
        <v>4.5</v>
      </c>
      <c r="L5" s="25" t="s">
        <v>67</v>
      </c>
      <c r="M5" s="25" t="s">
        <v>68</v>
      </c>
      <c r="N5" s="21" t="s">
        <v>79</v>
      </c>
      <c r="O5" s="25">
        <v>23.0</v>
      </c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>
      <c r="A6" s="20" t="s">
        <v>81</v>
      </c>
      <c r="B6" s="21" t="s">
        <v>82</v>
      </c>
      <c r="C6" s="20" t="s">
        <v>109</v>
      </c>
      <c r="D6" s="21">
        <f>'Дисциплини по специалността'!$E6+'Дисциплини по специалността'!$F6+'Дисциплини по специалността'!$G6</f>
        <v>45</v>
      </c>
      <c r="E6" s="21">
        <v>30.0</v>
      </c>
      <c r="F6" s="21">
        <v>15.0</v>
      </c>
      <c r="G6" s="21">
        <v>0.0</v>
      </c>
      <c r="H6" s="21">
        <v>90.0</v>
      </c>
      <c r="I6" s="21">
        <v>0.0</v>
      </c>
      <c r="J6" s="21">
        <f>'Дисциплини по специалността'!$D6+'Дисциплини по специалността'!$H6+I6</f>
        <v>135</v>
      </c>
      <c r="K6" s="22">
        <f>'Дисциплини по специалността'!$J6/30</f>
        <v>4.5</v>
      </c>
      <c r="L6" s="25" t="s">
        <v>67</v>
      </c>
      <c r="M6" s="25" t="s">
        <v>68</v>
      </c>
      <c r="N6" s="21" t="s">
        <v>69</v>
      </c>
      <c r="O6" s="25">
        <v>82.0</v>
      </c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>
      <c r="A7" s="20" t="s">
        <v>83</v>
      </c>
      <c r="B7" s="21" t="s">
        <v>84</v>
      </c>
      <c r="C7" s="20" t="s">
        <v>110</v>
      </c>
      <c r="D7" s="21">
        <f>'Дисциплини по специалността'!$E7+'Дисциплини по специалността'!$F7+'Дисциплини по специалността'!$G7</f>
        <v>45</v>
      </c>
      <c r="E7" s="21">
        <v>30.0</v>
      </c>
      <c r="F7" s="21">
        <v>15.0</v>
      </c>
      <c r="G7" s="21">
        <v>0.0</v>
      </c>
      <c r="H7" s="21">
        <v>90.0</v>
      </c>
      <c r="I7" s="21">
        <v>0.0</v>
      </c>
      <c r="J7" s="21">
        <f>'Дисциплини по специалността'!$D7+'Дисциплини по специалността'!$H7+I7</f>
        <v>135</v>
      </c>
      <c r="K7" s="22">
        <f>'Дисциплини по специалността'!$J7/30</f>
        <v>4.5</v>
      </c>
      <c r="L7" s="25" t="s">
        <v>67</v>
      </c>
      <c r="M7" s="25" t="s">
        <v>68</v>
      </c>
      <c r="N7" s="21" t="s">
        <v>85</v>
      </c>
      <c r="O7" s="25">
        <v>37.0</v>
      </c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>
      <c r="A8" s="20" t="s">
        <v>86</v>
      </c>
      <c r="B8" s="21" t="s">
        <v>87</v>
      </c>
      <c r="C8" s="20" t="s">
        <v>110</v>
      </c>
      <c r="D8" s="21">
        <f>'Дисциплини по специалността'!$E8+'Дисциплини по специалността'!$F8+'Дисциплини по специалността'!$G8</f>
        <v>45</v>
      </c>
      <c r="E8" s="21">
        <v>30.0</v>
      </c>
      <c r="F8" s="21">
        <v>15.0</v>
      </c>
      <c r="G8" s="21">
        <v>0.0</v>
      </c>
      <c r="H8" s="21">
        <v>90.0</v>
      </c>
      <c r="I8" s="21">
        <v>0.0</v>
      </c>
      <c r="J8" s="21">
        <f>'Дисциплини по специалността'!$D8+'Дисциплини по специалността'!$H8+I8</f>
        <v>135</v>
      </c>
      <c r="K8" s="22">
        <f>'Дисциплини по специалността'!$J8/30</f>
        <v>4.5</v>
      </c>
      <c r="L8" s="25" t="s">
        <v>88</v>
      </c>
      <c r="M8" s="25" t="s">
        <v>68</v>
      </c>
      <c r="N8" s="20" t="s">
        <v>89</v>
      </c>
      <c r="O8" s="25">
        <v>82.0</v>
      </c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>
      <c r="A9" s="20" t="s">
        <v>90</v>
      </c>
      <c r="B9" s="21" t="s">
        <v>91</v>
      </c>
      <c r="C9" s="20" t="s">
        <v>110</v>
      </c>
      <c r="D9" s="21">
        <f>'Дисциплини по специалността'!$E9+'Дисциплини по специалността'!$F9+'Дисциплини по специалността'!$G9</f>
        <v>45</v>
      </c>
      <c r="E9" s="21">
        <v>30.0</v>
      </c>
      <c r="F9" s="21">
        <v>15.0</v>
      </c>
      <c r="G9" s="21">
        <v>0.0</v>
      </c>
      <c r="H9" s="21">
        <v>90.0</v>
      </c>
      <c r="I9" s="21">
        <v>0.0</v>
      </c>
      <c r="J9" s="21">
        <f>'Дисциплини по специалността'!$D9+'Дисциплини по специалността'!$H9+I9</f>
        <v>135</v>
      </c>
      <c r="K9" s="22">
        <f>'Дисциплини по специалността'!$J9/30</f>
        <v>4.5</v>
      </c>
      <c r="L9" s="25" t="s">
        <v>73</v>
      </c>
      <c r="M9" s="25" t="s">
        <v>68</v>
      </c>
      <c r="N9" s="20" t="s">
        <v>85</v>
      </c>
      <c r="O9" s="25">
        <v>37.0</v>
      </c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>
      <c r="A10" s="20" t="s">
        <v>92</v>
      </c>
      <c r="B10" s="21" t="s">
        <v>93</v>
      </c>
      <c r="C10" s="20" t="s">
        <v>110</v>
      </c>
      <c r="D10" s="21">
        <f>'Дисциплини по специалността'!$E10+'Дисциплини по специалността'!$F10+'Дисциплини по специалността'!$G10</f>
        <v>15</v>
      </c>
      <c r="E10" s="21">
        <v>0.0</v>
      </c>
      <c r="F10" s="21">
        <v>0.0</v>
      </c>
      <c r="G10" s="21">
        <v>15.0</v>
      </c>
      <c r="H10" s="21">
        <v>30.0</v>
      </c>
      <c r="I10" s="21">
        <v>30.0</v>
      </c>
      <c r="J10" s="21">
        <f>'Дисциплини по специалността'!$D10+'Дисциплини по специалността'!$H10+I10</f>
        <v>75</v>
      </c>
      <c r="K10" s="22">
        <f>'Дисциплини по специалността'!$J10/30</f>
        <v>2.5</v>
      </c>
      <c r="L10" s="25"/>
      <c r="M10" s="25" t="s">
        <v>68</v>
      </c>
      <c r="N10" s="20" t="s">
        <v>94</v>
      </c>
      <c r="O10" s="25">
        <v>82.0</v>
      </c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>
      <c r="A11" s="20" t="s">
        <v>95</v>
      </c>
      <c r="B11" s="21" t="s">
        <v>96</v>
      </c>
      <c r="C11" s="20" t="s">
        <v>110</v>
      </c>
      <c r="D11" s="21">
        <f>'Дисциплини по специалността'!$E11+'Дисциплини по специалността'!$F11+'Дисциплини по специалността'!$G11</f>
        <v>15</v>
      </c>
      <c r="E11" s="21">
        <v>0.0</v>
      </c>
      <c r="F11" s="21">
        <v>0.0</v>
      </c>
      <c r="G11" s="21">
        <v>15.0</v>
      </c>
      <c r="H11" s="21">
        <v>45.0</v>
      </c>
      <c r="I11" s="21">
        <v>0.0</v>
      </c>
      <c r="J11" s="21">
        <f>'Дисциплини по специалността'!$D11+'Дисциплини по специалността'!$H11+I11</f>
        <v>60</v>
      </c>
      <c r="K11" s="22">
        <f>'Дисциплини по специалността'!$J11/30</f>
        <v>2</v>
      </c>
      <c r="L11" s="25" t="s">
        <v>67</v>
      </c>
      <c r="M11" s="25" t="s">
        <v>68</v>
      </c>
      <c r="N11" s="20" t="s">
        <v>97</v>
      </c>
      <c r="O11" s="25">
        <v>83.0</v>
      </c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>
      <c r="A12" s="20" t="s">
        <v>111</v>
      </c>
      <c r="B12" s="21" t="s">
        <v>112</v>
      </c>
      <c r="C12" s="20" t="s">
        <v>109</v>
      </c>
      <c r="D12" s="21">
        <f>'Дисциплини по специалността'!$E12+'Дисциплини по специалността'!$F12+'Дисциплини по специалността'!$G12</f>
        <v>30</v>
      </c>
      <c r="E12" s="21">
        <v>15.0</v>
      </c>
      <c r="F12" s="21">
        <v>15.0</v>
      </c>
      <c r="G12" s="21">
        <v>0.0</v>
      </c>
      <c r="H12" s="21">
        <v>60.0</v>
      </c>
      <c r="I12" s="21">
        <v>0.0</v>
      </c>
      <c r="J12" s="21">
        <f>'Дисциплини по специалността'!$D12+'Дисциплини по специалността'!$H12+I12</f>
        <v>90</v>
      </c>
      <c r="K12" s="22">
        <f>'Дисциплини по специалността'!$J12/30</f>
        <v>3</v>
      </c>
      <c r="L12" s="25"/>
      <c r="M12" s="25"/>
      <c r="N12" s="20" t="s">
        <v>113</v>
      </c>
      <c r="O12" s="25">
        <v>82.0</v>
      </c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>
      <c r="A13" s="20" t="s">
        <v>114</v>
      </c>
      <c r="B13" s="21" t="s">
        <v>115</v>
      </c>
      <c r="C13" s="20" t="s">
        <v>109</v>
      </c>
      <c r="D13" s="21">
        <f>'Дисциплини по специалността'!$E13+'Дисциплини по специалността'!$F13+'Дисциплини по специалността'!$G13</f>
        <v>30</v>
      </c>
      <c r="E13" s="21">
        <v>15.0</v>
      </c>
      <c r="F13" s="21">
        <v>15.0</v>
      </c>
      <c r="G13" s="21">
        <v>0.0</v>
      </c>
      <c r="H13" s="21">
        <v>60.0</v>
      </c>
      <c r="I13" s="21">
        <v>0.0</v>
      </c>
      <c r="J13" s="21">
        <f>'Дисциплини по специалността'!$D13+'Дисциплини по специалността'!$H13+I13</f>
        <v>90</v>
      </c>
      <c r="K13" s="22">
        <f>'Дисциплини по специалността'!$J13/30</f>
        <v>3</v>
      </c>
      <c r="L13" s="25" t="s">
        <v>73</v>
      </c>
      <c r="M13" s="25"/>
      <c r="N13" s="20" t="s">
        <v>74</v>
      </c>
      <c r="O13" s="25">
        <v>82.0</v>
      </c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>
      <c r="A14" s="20" t="s">
        <v>116</v>
      </c>
      <c r="B14" s="21" t="s">
        <v>117</v>
      </c>
      <c r="C14" s="20" t="s">
        <v>109</v>
      </c>
      <c r="D14" s="21">
        <f>'Дисциплини по специалността'!$E14+'Дисциплини по специалността'!$F14+'Дисциплини по специалността'!$G14</f>
        <v>30</v>
      </c>
      <c r="E14" s="21">
        <v>15.0</v>
      </c>
      <c r="F14" s="21">
        <v>15.0</v>
      </c>
      <c r="G14" s="21">
        <v>0.0</v>
      </c>
      <c r="H14" s="21">
        <v>60.0</v>
      </c>
      <c r="I14" s="21">
        <v>0.0</v>
      </c>
      <c r="J14" s="21">
        <f>'Дисциплини по специалността'!$D14+'Дисциплини по специалността'!$H14+I14</f>
        <v>90</v>
      </c>
      <c r="K14" s="22">
        <f>'Дисциплини по специалността'!$J14/30</f>
        <v>3</v>
      </c>
      <c r="L14" s="25"/>
      <c r="M14" s="25" t="s">
        <v>68</v>
      </c>
      <c r="N14" s="20" t="s">
        <v>118</v>
      </c>
      <c r="O14" s="25">
        <v>82.0</v>
      </c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>
      <c r="A15" s="20" t="s">
        <v>119</v>
      </c>
      <c r="B15" s="21" t="s">
        <v>120</v>
      </c>
      <c r="C15" s="20" t="s">
        <v>109</v>
      </c>
      <c r="D15" s="21">
        <f>'Дисциплини по специалността'!$E15+'Дисциплини по специалността'!$F15+'Дисциплини по специалността'!$G15</f>
        <v>30</v>
      </c>
      <c r="E15" s="21">
        <v>15.0</v>
      </c>
      <c r="F15" s="21">
        <v>15.0</v>
      </c>
      <c r="G15" s="21">
        <v>0.0</v>
      </c>
      <c r="H15" s="21">
        <v>60.0</v>
      </c>
      <c r="I15" s="21">
        <v>0.0</v>
      </c>
      <c r="J15" s="21">
        <f>'Дисциплини по специалността'!$D15+'Дисциплини по специалността'!$H15+I15</f>
        <v>90</v>
      </c>
      <c r="K15" s="22">
        <f>'Дисциплини по специалността'!$J15/30</f>
        <v>3</v>
      </c>
      <c r="L15" s="25" t="s">
        <v>121</v>
      </c>
      <c r="M15" s="25" t="s">
        <v>68</v>
      </c>
      <c r="N15" s="20" t="s">
        <v>122</v>
      </c>
      <c r="O15" s="25">
        <v>37.0</v>
      </c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>
      <c r="A16" s="20" t="s">
        <v>123</v>
      </c>
      <c r="B16" s="21" t="s">
        <v>124</v>
      </c>
      <c r="C16" s="20" t="s">
        <v>109</v>
      </c>
      <c r="D16" s="21">
        <f>'Дисциплини по специалността'!$E16+'Дисциплини по специалността'!$F16+'Дисциплини по специалността'!$G16</f>
        <v>30</v>
      </c>
      <c r="E16" s="21">
        <v>15.0</v>
      </c>
      <c r="F16" s="21">
        <v>15.0</v>
      </c>
      <c r="G16" s="21">
        <v>0.0</v>
      </c>
      <c r="H16" s="21">
        <v>60.0</v>
      </c>
      <c r="I16" s="21">
        <v>0.0</v>
      </c>
      <c r="J16" s="21">
        <f>'Дисциплини по специалността'!$D16+'Дисциплини по специалността'!$H16+I16</f>
        <v>90</v>
      </c>
      <c r="K16" s="22">
        <f>'Дисциплини по специалността'!$J16/30</f>
        <v>3</v>
      </c>
      <c r="L16" s="25" t="s">
        <v>121</v>
      </c>
      <c r="M16" s="25" t="s">
        <v>68</v>
      </c>
      <c r="N16" s="20" t="s">
        <v>125</v>
      </c>
      <c r="O16" s="25">
        <v>513.0</v>
      </c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>
      <c r="A17" s="20" t="s">
        <v>126</v>
      </c>
      <c r="B17" s="21" t="s">
        <v>127</v>
      </c>
      <c r="C17" s="20" t="s">
        <v>109</v>
      </c>
      <c r="D17" s="21">
        <f>'Дисциплини по специалността'!$E17+'Дисциплини по специалността'!$F17+'Дисциплини по специалността'!$G17</f>
        <v>30</v>
      </c>
      <c r="E17" s="21">
        <v>15.0</v>
      </c>
      <c r="F17" s="21">
        <v>15.0</v>
      </c>
      <c r="G17" s="21">
        <v>0.0</v>
      </c>
      <c r="H17" s="21">
        <v>60.0</v>
      </c>
      <c r="I17" s="21">
        <v>0.0</v>
      </c>
      <c r="J17" s="21">
        <f>'Дисциплини по специалността'!$D17+'Дисциплини по специалността'!$H17+I17</f>
        <v>90</v>
      </c>
      <c r="K17" s="22">
        <f>'Дисциплини по специалността'!$J17/30</f>
        <v>3</v>
      </c>
      <c r="L17" s="25" t="s">
        <v>73</v>
      </c>
      <c r="M17" s="25" t="s">
        <v>68</v>
      </c>
      <c r="N17" s="20" t="s">
        <v>128</v>
      </c>
      <c r="O17" s="25">
        <v>82.0</v>
      </c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>
      <c r="A18" s="20" t="s">
        <v>129</v>
      </c>
      <c r="B18" s="21" t="s">
        <v>130</v>
      </c>
      <c r="C18" s="20" t="s">
        <v>109</v>
      </c>
      <c r="D18" s="21">
        <f>'Дисциплини по специалността'!$E18+'Дисциплини по специалността'!$F18+'Дисциплини по специалността'!$G18</f>
        <v>30</v>
      </c>
      <c r="E18" s="21">
        <v>15.0</v>
      </c>
      <c r="F18" s="21">
        <v>15.0</v>
      </c>
      <c r="G18" s="21">
        <v>0.0</v>
      </c>
      <c r="H18" s="21">
        <v>60.0</v>
      </c>
      <c r="I18" s="21">
        <v>0.0</v>
      </c>
      <c r="J18" s="21">
        <f>'Дисциплини по специалността'!$D18+'Дисциплини по специалността'!$H18+I18</f>
        <v>90</v>
      </c>
      <c r="K18" s="22">
        <f>'Дисциплини по специалността'!$J18/30</f>
        <v>3</v>
      </c>
      <c r="L18" s="20"/>
      <c r="M18" s="20" t="s">
        <v>78</v>
      </c>
      <c r="N18" s="20" t="s">
        <v>118</v>
      </c>
      <c r="O18" s="21">
        <v>82.0</v>
      </c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ht="15.75" customHeight="1">
      <c r="A19" s="20" t="s">
        <v>131</v>
      </c>
      <c r="B19" s="20" t="s">
        <v>132</v>
      </c>
      <c r="C19" s="20" t="s">
        <v>109</v>
      </c>
      <c r="D19" s="21">
        <f>'Дисциплини по специалността'!$E19+'Дисциплини по специалността'!$F19+'Дисциплини по специалността'!$G19</f>
        <v>30</v>
      </c>
      <c r="E19" s="21">
        <v>15.0</v>
      </c>
      <c r="F19" s="21">
        <v>15.0</v>
      </c>
      <c r="G19" s="21">
        <v>0.0</v>
      </c>
      <c r="H19" s="21">
        <v>60.0</v>
      </c>
      <c r="I19" s="21">
        <v>0.0</v>
      </c>
      <c r="J19" s="21">
        <f>'Дисциплини по специалността'!$D19+'Дисциплини по специалността'!$H19+I19</f>
        <v>90</v>
      </c>
      <c r="K19" s="22">
        <f>'Дисциплини по специалността'!$J19/30</f>
        <v>3</v>
      </c>
      <c r="L19" s="20" t="s">
        <v>67</v>
      </c>
      <c r="M19" s="20" t="s">
        <v>68</v>
      </c>
      <c r="N19" s="20" t="s">
        <v>133</v>
      </c>
      <c r="O19" s="21">
        <v>37.0</v>
      </c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ht="15.75" customHeight="1">
      <c r="A20" s="20" t="s">
        <v>134</v>
      </c>
      <c r="B20" s="21" t="s">
        <v>135</v>
      </c>
      <c r="C20" s="20" t="s">
        <v>109</v>
      </c>
      <c r="D20" s="21">
        <f>'Дисциплини по специалността'!$E20+'Дисциплини по специалността'!$F20+'Дисциплини по специалността'!$G20</f>
        <v>30</v>
      </c>
      <c r="E20" s="21">
        <v>15.0</v>
      </c>
      <c r="F20" s="21">
        <v>15.0</v>
      </c>
      <c r="G20" s="20">
        <v>0.0</v>
      </c>
      <c r="H20" s="21">
        <v>60.0</v>
      </c>
      <c r="I20" s="20">
        <v>0.0</v>
      </c>
      <c r="J20" s="21">
        <f>'Дисциплини по специалността'!$D20+'Дисциплини по специалността'!$H20+I20</f>
        <v>90</v>
      </c>
      <c r="K20" s="22">
        <f>'Дисциплини по специалността'!$J20/30</f>
        <v>3</v>
      </c>
      <c r="L20" s="20" t="s">
        <v>88</v>
      </c>
      <c r="M20" s="20" t="s">
        <v>68</v>
      </c>
      <c r="N20" s="20" t="s">
        <v>136</v>
      </c>
      <c r="O20" s="21">
        <v>82.0</v>
      </c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ht="15.75" customHeight="1">
      <c r="A21" s="20" t="s">
        <v>137</v>
      </c>
      <c r="B21" s="21" t="s">
        <v>138</v>
      </c>
      <c r="C21" s="20" t="s">
        <v>109</v>
      </c>
      <c r="D21" s="21">
        <f>'Дисциплини по специалността'!$E21+'Дисциплини по специалността'!$F21+'Дисциплини по специалността'!$G21</f>
        <v>30</v>
      </c>
      <c r="E21" s="21">
        <v>15.0</v>
      </c>
      <c r="F21" s="21">
        <v>15.0</v>
      </c>
      <c r="G21" s="20">
        <v>0.0</v>
      </c>
      <c r="H21" s="21">
        <v>60.0</v>
      </c>
      <c r="I21" s="20">
        <v>0.0</v>
      </c>
      <c r="J21" s="21">
        <f>'Дисциплини по специалността'!$D21+'Дисциплини по специалността'!$H21+I21</f>
        <v>90</v>
      </c>
      <c r="K21" s="22">
        <f>'Дисциплини по специалността'!$J21/30</f>
        <v>3</v>
      </c>
      <c r="L21" s="20" t="s">
        <v>67</v>
      </c>
      <c r="M21" s="20" t="s">
        <v>78</v>
      </c>
      <c r="N21" s="21" t="s">
        <v>79</v>
      </c>
      <c r="O21" s="21">
        <v>23.0</v>
      </c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ht="15.75" customHeight="1">
      <c r="A22" s="20" t="s">
        <v>139</v>
      </c>
      <c r="B22" s="21" t="s">
        <v>140</v>
      </c>
      <c r="C22" s="20" t="s">
        <v>109</v>
      </c>
      <c r="D22" s="21">
        <f>'Дисциплини по специалността'!$E22+'Дисциплини по специалността'!$F22+'Дисциплини по специалността'!$G22</f>
        <v>30</v>
      </c>
      <c r="E22" s="21">
        <v>15.0</v>
      </c>
      <c r="F22" s="21">
        <v>15.0</v>
      </c>
      <c r="G22" s="20">
        <v>0.0</v>
      </c>
      <c r="H22" s="21">
        <v>60.0</v>
      </c>
      <c r="I22" s="20">
        <v>0.0</v>
      </c>
      <c r="J22" s="21">
        <f>'Дисциплини по специалността'!$D22+'Дисциплини по специалността'!$H22+I22</f>
        <v>90</v>
      </c>
      <c r="K22" s="22">
        <f>'Дисциплини по специалността'!$J22/30</f>
        <v>3</v>
      </c>
      <c r="L22" s="20" t="s">
        <v>67</v>
      </c>
      <c r="M22" s="20"/>
      <c r="N22" s="20" t="s">
        <v>74</v>
      </c>
      <c r="O22" s="21">
        <v>82.0</v>
      </c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ht="15.75" customHeight="1">
      <c r="A23" s="20"/>
      <c r="B23" s="21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1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ht="15.75" customHeight="1">
      <c r="A24" s="20"/>
      <c r="B24" s="21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1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ht="15.75" customHeight="1">
      <c r="A25" s="20"/>
      <c r="B25" s="21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1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ht="15.75" customHeight="1">
      <c r="A26" s="20"/>
      <c r="B26" s="21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1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ht="15.75" customHeight="1">
      <c r="A27" s="20"/>
      <c r="B27" s="21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1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ht="15.75" customHeight="1">
      <c r="A28" s="20"/>
      <c r="B28" s="21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1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ht="15.75" customHeight="1">
      <c r="A29" s="20"/>
      <c r="B29" s="21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1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ht="15.75" customHeight="1">
      <c r="A30" s="20"/>
      <c r="B30" s="21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1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ht="15.75" customHeight="1">
      <c r="A31" s="20"/>
      <c r="B31" s="21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1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ht="15.75" customHeight="1">
      <c r="A32" s="20"/>
      <c r="B32" s="21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1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ht="15.75" customHeight="1">
      <c r="A33" s="20"/>
      <c r="B33" s="21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1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ht="15.75" customHeight="1">
      <c r="A34" s="20"/>
      <c r="B34" s="21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1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ht="15.75" customHeight="1">
      <c r="A35" s="20"/>
      <c r="B35" s="21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1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ht="15.75" customHeight="1">
      <c r="A36" s="20"/>
      <c r="B36" s="21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1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ht="15.75" customHeight="1">
      <c r="A37" s="20"/>
      <c r="B37" s="21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1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ht="15.75" customHeight="1">
      <c r="A38" s="20"/>
      <c r="B38" s="21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1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ht="15.75" customHeight="1">
      <c r="A39" s="20"/>
      <c r="B39" s="21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1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ht="15.75" customHeight="1">
      <c r="A40" s="20"/>
      <c r="B40" s="21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1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ht="15.75" customHeight="1">
      <c r="A41" s="20"/>
      <c r="B41" s="21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1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ht="15.75" customHeight="1">
      <c r="A42" s="20"/>
      <c r="B42" s="21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1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ht="15.75" customHeight="1">
      <c r="A43" s="20"/>
      <c r="B43" s="21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1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ht="15.75" customHeight="1">
      <c r="A44" s="20"/>
      <c r="B44" s="21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1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ht="15.75" customHeight="1">
      <c r="A45" s="20"/>
      <c r="B45" s="21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1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ht="15.75" customHeight="1">
      <c r="A46" s="20"/>
      <c r="B46" s="21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1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ht="15.75" customHeight="1">
      <c r="A47" s="20"/>
      <c r="B47" s="21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1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ht="15.75" customHeight="1">
      <c r="A48" s="20"/>
      <c r="B48" s="21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1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ht="15.75" customHeight="1">
      <c r="A49" s="20"/>
      <c r="B49" s="21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1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ht="15.75" customHeight="1">
      <c r="A50" s="20"/>
      <c r="B50" s="21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1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ht="15.75" customHeight="1">
      <c r="A51" s="20"/>
      <c r="B51" s="21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1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ht="15.75" customHeight="1">
      <c r="A52" s="20"/>
      <c r="B52" s="21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1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ht="15.75" customHeight="1">
      <c r="A53" s="20"/>
      <c r="B53" s="21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1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ht="15.75" customHeight="1">
      <c r="A54" s="20"/>
      <c r="B54" s="21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1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ht="15.75" customHeight="1">
      <c r="A55" s="20"/>
      <c r="B55" s="21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1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ht="15.75" customHeight="1">
      <c r="A56" s="20"/>
      <c r="B56" s="21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1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ht="15.75" customHeight="1">
      <c r="A57" s="20"/>
      <c r="B57" s="21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1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ht="15.75" customHeight="1">
      <c r="A58" s="20"/>
      <c r="B58" s="21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1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ht="15.75" customHeight="1">
      <c r="A59" s="20"/>
      <c r="B59" s="21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1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ht="15.75" customHeight="1">
      <c r="A60" s="20"/>
      <c r="B60" s="21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1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ht="15.75" customHeight="1">
      <c r="A61" s="20"/>
      <c r="B61" s="21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1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ht="15.75" customHeight="1">
      <c r="A62" s="20"/>
      <c r="B62" s="21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1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ht="15.75" customHeight="1">
      <c r="A63" s="20"/>
      <c r="B63" s="21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1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ht="15.75" customHeight="1">
      <c r="A64" s="20"/>
      <c r="B64" s="21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1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ht="15.75" customHeight="1">
      <c r="A65" s="20"/>
      <c r="B65" s="21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1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ht="15.75" customHeight="1">
      <c r="A66" s="20"/>
      <c r="B66" s="21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1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ht="15.75" customHeight="1">
      <c r="A67" s="20"/>
      <c r="B67" s="21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1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ht="15.75" customHeight="1">
      <c r="A68" s="20"/>
      <c r="B68" s="21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1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ht="15.75" customHeight="1">
      <c r="A69" s="20"/>
      <c r="B69" s="21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1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ht="15.75" customHeight="1">
      <c r="A70" s="20"/>
      <c r="B70" s="21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1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ht="15.75" customHeight="1">
      <c r="A71" s="20"/>
      <c r="B71" s="21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1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ht="15.75" customHeight="1">
      <c r="A72" s="20"/>
      <c r="B72" s="21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1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ht="15.75" customHeight="1">
      <c r="A73" s="20"/>
      <c r="B73" s="21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1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ht="15.75" customHeight="1">
      <c r="A74" s="20"/>
      <c r="B74" s="21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1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ht="15.75" customHeight="1">
      <c r="A75" s="20"/>
      <c r="B75" s="21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1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ht="15.75" customHeight="1">
      <c r="A76" s="20"/>
      <c r="B76" s="21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1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ht="15.75" customHeight="1">
      <c r="A77" s="20"/>
      <c r="B77" s="21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1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ht="15.75" customHeight="1">
      <c r="A78" s="20"/>
      <c r="B78" s="21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1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ht="15.75" customHeight="1">
      <c r="A79" s="20"/>
      <c r="B79" s="21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1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ht="15.75" customHeight="1">
      <c r="A80" s="20"/>
      <c r="B80" s="21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1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ht="15.75" customHeight="1">
      <c r="A81" s="20"/>
      <c r="B81" s="21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1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ht="15.75" customHeight="1">
      <c r="A82" s="20"/>
      <c r="B82" s="21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1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ht="15.75" customHeight="1">
      <c r="A83" s="20"/>
      <c r="B83" s="21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1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ht="15.75" customHeight="1">
      <c r="A84" s="20"/>
      <c r="B84" s="21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1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ht="15.75" customHeight="1">
      <c r="A85" s="20"/>
      <c r="B85" s="21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1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ht="15.75" customHeight="1">
      <c r="A86" s="20"/>
      <c r="B86" s="21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1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ht="15.75" customHeight="1">
      <c r="A87" s="20"/>
      <c r="B87" s="21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1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ht="15.75" customHeight="1">
      <c r="A88" s="20"/>
      <c r="B88" s="21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1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ht="15.75" customHeight="1">
      <c r="A89" s="20"/>
      <c r="B89" s="21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1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ht="15.75" customHeight="1">
      <c r="A90" s="20"/>
      <c r="B90" s="21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1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ht="15.75" customHeight="1">
      <c r="A91" s="20"/>
      <c r="B91" s="21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1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ht="15.75" customHeight="1">
      <c r="A92" s="20"/>
      <c r="B92" s="21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1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ht="15.75" customHeight="1">
      <c r="A93" s="20"/>
      <c r="B93" s="21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1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ht="15.75" customHeight="1">
      <c r="A94" s="20"/>
      <c r="B94" s="21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1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ht="15.75" customHeight="1">
      <c r="A95" s="20"/>
      <c r="B95" s="21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1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ht="15.75" customHeight="1">
      <c r="A96" s="20"/>
      <c r="B96" s="21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1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ht="15.75" customHeight="1">
      <c r="A97" s="20"/>
      <c r="B97" s="21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1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ht="15.75" customHeight="1">
      <c r="A98" s="20"/>
      <c r="B98" s="21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1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ht="15.75" customHeight="1">
      <c r="A99" s="20"/>
      <c r="B99" s="21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1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ht="15.75" customHeight="1">
      <c r="A100" s="20"/>
      <c r="B100" s="21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1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ht="15.75" customHeight="1">
      <c r="A101" s="20"/>
      <c r="B101" s="21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1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ht="15.75" customHeight="1">
      <c r="A102" s="20"/>
      <c r="B102" s="21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1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ht="15.75" customHeight="1">
      <c r="A103" s="20"/>
      <c r="B103" s="21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1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ht="15.75" customHeight="1">
      <c r="A104" s="20"/>
      <c r="B104" s="21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1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ht="15.75" customHeight="1">
      <c r="A105" s="20"/>
      <c r="B105" s="21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1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ht="15.75" customHeight="1">
      <c r="A106" s="20"/>
      <c r="B106" s="21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1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ht="15.75" customHeight="1">
      <c r="A107" s="20"/>
      <c r="B107" s="21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1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ht="15.75" customHeight="1">
      <c r="A108" s="20"/>
      <c r="B108" s="21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1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ht="15.75" customHeight="1">
      <c r="A109" s="20"/>
      <c r="B109" s="21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1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ht="15.75" customHeight="1">
      <c r="A110" s="20"/>
      <c r="B110" s="21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1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ht="15.75" customHeight="1">
      <c r="A111" s="20"/>
      <c r="B111" s="21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1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ht="15.75" customHeight="1">
      <c r="A112" s="20"/>
      <c r="B112" s="21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1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ht="15.75" customHeight="1">
      <c r="A113" s="20"/>
      <c r="B113" s="21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1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ht="15.75" customHeight="1">
      <c r="A114" s="20"/>
      <c r="B114" s="21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1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ht="15.75" customHeight="1">
      <c r="A115" s="20"/>
      <c r="B115" s="21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1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ht="15.75" customHeight="1">
      <c r="A116" s="20"/>
      <c r="B116" s="21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1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ht="15.75" customHeight="1">
      <c r="A117" s="20"/>
      <c r="B117" s="21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1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ht="15.75" customHeight="1">
      <c r="A118" s="20"/>
      <c r="B118" s="21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1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ht="15.75" customHeight="1">
      <c r="A119" s="20"/>
      <c r="B119" s="21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1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ht="15.75" customHeight="1">
      <c r="A120" s="20"/>
      <c r="B120" s="21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1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ht="15.75" customHeight="1">
      <c r="A121" s="20"/>
      <c r="B121" s="21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1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ht="15.75" customHeight="1">
      <c r="A122" s="20"/>
      <c r="B122" s="21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1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ht="15.75" customHeight="1">
      <c r="A123" s="20"/>
      <c r="B123" s="21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1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ht="15.75" customHeight="1">
      <c r="A124" s="20"/>
      <c r="B124" s="21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1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ht="15.75" customHeight="1">
      <c r="A125" s="20"/>
      <c r="B125" s="21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1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ht="15.75" customHeight="1">
      <c r="A126" s="20"/>
      <c r="B126" s="21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1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ht="15.75" customHeight="1">
      <c r="A127" s="20"/>
      <c r="B127" s="21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1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ht="15.75" customHeight="1">
      <c r="A128" s="20"/>
      <c r="B128" s="21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1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ht="15.75" customHeight="1">
      <c r="A129" s="20"/>
      <c r="B129" s="21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1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ht="15.75" customHeight="1">
      <c r="A130" s="20"/>
      <c r="B130" s="21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1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ht="15.75" customHeight="1">
      <c r="A131" s="20"/>
      <c r="B131" s="21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1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ht="15.75" customHeight="1">
      <c r="A132" s="20"/>
      <c r="B132" s="21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1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ht="15.75" customHeight="1">
      <c r="A133" s="20"/>
      <c r="B133" s="21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1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ht="15.75" customHeight="1">
      <c r="A134" s="20"/>
      <c r="B134" s="21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1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ht="15.75" customHeight="1">
      <c r="A135" s="20"/>
      <c r="B135" s="21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1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ht="15.75" customHeight="1">
      <c r="A136" s="20"/>
      <c r="B136" s="21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1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ht="15.75" customHeight="1">
      <c r="A137" s="20"/>
      <c r="B137" s="21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1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ht="15.75" customHeight="1">
      <c r="A138" s="20"/>
      <c r="B138" s="21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1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ht="15.75" customHeight="1">
      <c r="A139" s="20"/>
      <c r="B139" s="21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1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ht="15.75" customHeight="1">
      <c r="A140" s="20"/>
      <c r="B140" s="21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1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ht="15.75" customHeight="1">
      <c r="A141" s="20"/>
      <c r="B141" s="21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1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ht="15.75" customHeight="1">
      <c r="A142" s="20"/>
      <c r="B142" s="21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1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ht="15.75" customHeight="1">
      <c r="A143" s="20"/>
      <c r="B143" s="21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1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ht="15.75" customHeight="1">
      <c r="A144" s="20"/>
      <c r="B144" s="21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1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ht="15.75" customHeight="1">
      <c r="A145" s="20"/>
      <c r="B145" s="21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1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ht="15.75" customHeight="1">
      <c r="A146" s="20"/>
      <c r="B146" s="21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1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ht="15.75" customHeight="1">
      <c r="A147" s="20"/>
      <c r="B147" s="21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1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ht="15.75" customHeight="1">
      <c r="A148" s="20"/>
      <c r="B148" s="21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1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ht="15.75" customHeight="1">
      <c r="A149" s="20"/>
      <c r="B149" s="21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1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ht="15.75" customHeight="1">
      <c r="A150" s="20"/>
      <c r="B150" s="21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1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ht="15.75" customHeight="1">
      <c r="A151" s="20"/>
      <c r="B151" s="21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1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ht="15.75" customHeight="1">
      <c r="A152" s="20"/>
      <c r="B152" s="21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1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ht="15.75" customHeight="1">
      <c r="A153" s="20"/>
      <c r="B153" s="21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1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ht="15.75" customHeight="1">
      <c r="A154" s="20"/>
      <c r="B154" s="21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1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ht="15.75" customHeight="1">
      <c r="A155" s="20"/>
      <c r="B155" s="21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1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ht="15.75" customHeight="1">
      <c r="A156" s="20"/>
      <c r="B156" s="21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1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ht="15.75" customHeight="1">
      <c r="A157" s="20"/>
      <c r="B157" s="21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1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ht="15.75" customHeight="1">
      <c r="A158" s="20"/>
      <c r="B158" s="21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1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ht="15.75" customHeight="1">
      <c r="A159" s="20"/>
      <c r="B159" s="21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1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ht="15.75" customHeight="1">
      <c r="A160" s="20"/>
      <c r="B160" s="21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1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ht="15.75" customHeight="1">
      <c r="A161" s="20"/>
      <c r="B161" s="21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1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ht="15.75" customHeight="1">
      <c r="A162" s="20"/>
      <c r="B162" s="21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1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ht="15.75" customHeight="1">
      <c r="A163" s="20"/>
      <c r="B163" s="21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1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ht="15.75" customHeight="1">
      <c r="A164" s="20"/>
      <c r="B164" s="21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1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ht="15.75" customHeight="1">
      <c r="A165" s="20"/>
      <c r="B165" s="21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1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ht="15.75" customHeight="1">
      <c r="A166" s="20"/>
      <c r="B166" s="21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1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ht="15.75" customHeight="1">
      <c r="A167" s="20"/>
      <c r="B167" s="21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1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ht="15.75" customHeight="1">
      <c r="A168" s="20"/>
      <c r="B168" s="21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1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ht="15.75" customHeight="1">
      <c r="A169" s="20"/>
      <c r="B169" s="21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1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ht="15.75" customHeight="1">
      <c r="A170" s="20"/>
      <c r="B170" s="21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1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ht="15.75" customHeight="1">
      <c r="A171" s="20"/>
      <c r="B171" s="21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1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ht="15.75" customHeight="1">
      <c r="A172" s="20"/>
      <c r="B172" s="21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1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ht="15.75" customHeight="1">
      <c r="A173" s="20"/>
      <c r="B173" s="21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1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ht="15.75" customHeight="1">
      <c r="A174" s="20"/>
      <c r="B174" s="21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1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ht="15.75" customHeight="1">
      <c r="A175" s="20"/>
      <c r="B175" s="21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1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ht="15.75" customHeight="1">
      <c r="A176" s="20"/>
      <c r="B176" s="21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1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ht="15.75" customHeight="1">
      <c r="A177" s="20"/>
      <c r="B177" s="21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1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ht="15.75" customHeight="1">
      <c r="A178" s="20"/>
      <c r="B178" s="21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1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ht="15.75" customHeight="1">
      <c r="A179" s="20"/>
      <c r="B179" s="21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1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ht="15.75" customHeight="1">
      <c r="A180" s="20"/>
      <c r="B180" s="21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1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ht="15.75" customHeight="1">
      <c r="A181" s="20"/>
      <c r="B181" s="21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1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ht="15.75" customHeight="1">
      <c r="A182" s="20"/>
      <c r="B182" s="21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1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ht="15.75" customHeight="1">
      <c r="A183" s="20"/>
      <c r="B183" s="21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1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ht="15.75" customHeight="1">
      <c r="A184" s="20"/>
      <c r="B184" s="21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1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ht="15.75" customHeight="1">
      <c r="A185" s="20"/>
      <c r="B185" s="21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1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ht="15.75" customHeight="1">
      <c r="A186" s="20"/>
      <c r="B186" s="21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1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ht="15.75" customHeight="1">
      <c r="A187" s="20"/>
      <c r="B187" s="21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1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ht="15.75" customHeight="1">
      <c r="A188" s="20"/>
      <c r="B188" s="21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1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ht="15.75" customHeight="1">
      <c r="A189" s="20"/>
      <c r="B189" s="21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1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ht="15.75" customHeight="1">
      <c r="A190" s="20"/>
      <c r="B190" s="21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1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ht="15.75" customHeight="1">
      <c r="A191" s="20"/>
      <c r="B191" s="21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1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ht="15.75" customHeight="1">
      <c r="A192" s="20"/>
      <c r="B192" s="21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1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ht="15.75" customHeight="1">
      <c r="A193" s="20"/>
      <c r="B193" s="21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1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ht="15.75" customHeight="1">
      <c r="A194" s="20"/>
      <c r="B194" s="21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1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ht="15.75" customHeight="1">
      <c r="A195" s="20"/>
      <c r="B195" s="21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1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ht="15.75" customHeight="1">
      <c r="A196" s="20"/>
      <c r="B196" s="21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1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ht="15.75" customHeight="1">
      <c r="A197" s="20"/>
      <c r="B197" s="21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1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ht="15.75" customHeight="1">
      <c r="A198" s="20"/>
      <c r="B198" s="21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1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ht="15.75" customHeight="1">
      <c r="A199" s="20"/>
      <c r="B199" s="21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1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ht="15.75" customHeight="1">
      <c r="A200" s="20"/>
      <c r="B200" s="21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1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ht="15.75" customHeight="1">
      <c r="A201" s="20"/>
      <c r="B201" s="21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1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ht="15.75" customHeight="1">
      <c r="A202" s="20"/>
      <c r="B202" s="21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1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ht="15.75" customHeight="1">
      <c r="A203" s="20"/>
      <c r="B203" s="21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1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ht="15.75" customHeight="1">
      <c r="A204" s="20"/>
      <c r="B204" s="21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1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ht="15.75" customHeight="1">
      <c r="A205" s="20"/>
      <c r="B205" s="21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1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ht="15.75" customHeight="1">
      <c r="A206" s="20"/>
      <c r="B206" s="21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1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ht="15.75" customHeight="1">
      <c r="A207" s="20"/>
      <c r="B207" s="21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1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ht="15.75" customHeight="1">
      <c r="A208" s="20"/>
      <c r="B208" s="21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1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ht="15.75" customHeight="1">
      <c r="A209" s="20"/>
      <c r="B209" s="21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1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ht="15.75" customHeight="1">
      <c r="A210" s="20"/>
      <c r="B210" s="21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1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ht="15.75" customHeight="1">
      <c r="A211" s="20"/>
      <c r="B211" s="21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1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ht="15.75" customHeight="1">
      <c r="A212" s="20"/>
      <c r="B212" s="21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1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ht="15.75" customHeight="1">
      <c r="A213" s="20"/>
      <c r="B213" s="21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1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ht="15.75" customHeight="1">
      <c r="A214" s="20"/>
      <c r="B214" s="21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1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ht="15.75" customHeight="1">
      <c r="A215" s="20"/>
      <c r="B215" s="21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1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ht="15.75" customHeight="1">
      <c r="A216" s="20"/>
      <c r="B216" s="21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1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ht="15.75" customHeight="1">
      <c r="A217" s="20"/>
      <c r="B217" s="21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1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ht="15.75" customHeight="1">
      <c r="A218" s="20"/>
      <c r="B218" s="21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1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ht="15.75" customHeight="1">
      <c r="A219" s="20"/>
      <c r="B219" s="21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1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ht="15.75" customHeight="1">
      <c r="A220" s="20"/>
      <c r="B220" s="21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1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ht="15.75" customHeight="1">
      <c r="A221" s="20"/>
      <c r="B221" s="21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1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ht="15.75" customHeight="1">
      <c r="A222" s="20"/>
      <c r="B222" s="21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1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ht="15.75" customHeight="1">
      <c r="A223" s="26"/>
      <c r="B223" s="20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ht="15.75" customHeight="1">
      <c r="A224" s="26"/>
      <c r="B224" s="20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ht="15.75" customHeight="1">
      <c r="A225" s="26"/>
      <c r="B225" s="20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ht="15.75" customHeight="1">
      <c r="A226" s="26"/>
      <c r="B226" s="20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ht="15.75" customHeight="1">
      <c r="A227" s="26"/>
      <c r="B227" s="20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ht="15.75" customHeight="1">
      <c r="A228" s="26"/>
      <c r="B228" s="20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ht="15.75" customHeight="1">
      <c r="A229" s="26"/>
      <c r="B229" s="20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ht="15.75" customHeight="1">
      <c r="A230" s="26"/>
      <c r="B230" s="20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ht="15.75" customHeight="1">
      <c r="A231" s="26"/>
      <c r="B231" s="20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ht="15.75" customHeight="1">
      <c r="A232" s="26"/>
      <c r="B232" s="20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ht="15.75" customHeight="1">
      <c r="A233" s="26"/>
      <c r="B233" s="20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ht="15.75" customHeight="1">
      <c r="A234" s="26"/>
      <c r="B234" s="20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ht="15.75" customHeight="1">
      <c r="A235" s="26"/>
      <c r="B235" s="20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ht="15.75" customHeight="1">
      <c r="A236" s="26"/>
      <c r="B236" s="20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ht="15.75" customHeight="1">
      <c r="A237" s="26"/>
      <c r="B237" s="20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 ht="15.75" customHeight="1">
      <c r="A238" s="26"/>
      <c r="B238" s="20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 ht="15.75" customHeight="1">
      <c r="A239" s="26"/>
      <c r="B239" s="20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 ht="15.75" customHeight="1">
      <c r="A240" s="26"/>
      <c r="B240" s="20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ht="15.75" customHeight="1">
      <c r="A241" s="26"/>
      <c r="B241" s="20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 ht="15.75" customHeight="1">
      <c r="A242" s="26"/>
      <c r="B242" s="20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 ht="15.75" customHeight="1">
      <c r="A243" s="26"/>
      <c r="B243" s="20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 ht="15.75" customHeight="1">
      <c r="A244" s="26"/>
      <c r="B244" s="20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 ht="15.75" customHeight="1">
      <c r="A245" s="26"/>
      <c r="B245" s="20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 ht="15.75" customHeight="1">
      <c r="A246" s="26"/>
      <c r="B246" s="20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 ht="15.75" customHeight="1">
      <c r="A247" s="26"/>
      <c r="B247" s="20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 ht="15.75" customHeight="1">
      <c r="A248" s="26"/>
      <c r="B248" s="20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 ht="15.75" customHeight="1">
      <c r="A249" s="26"/>
      <c r="B249" s="20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 ht="15.75" customHeight="1">
      <c r="A250" s="26"/>
      <c r="B250" s="20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ht="15.75" customHeight="1">
      <c r="A251" s="26"/>
      <c r="B251" s="20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ht="15.75" customHeight="1">
      <c r="A252" s="26"/>
      <c r="B252" s="20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ht="15.75" customHeight="1">
      <c r="A253" s="26"/>
      <c r="B253" s="20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ht="15.75" customHeight="1">
      <c r="A254" s="26"/>
      <c r="B254" s="20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</row>
    <row r="255" ht="15.75" customHeight="1">
      <c r="A255" s="26"/>
      <c r="B255" s="20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</row>
    <row r="256" ht="15.75" customHeight="1">
      <c r="A256" s="26"/>
      <c r="B256" s="20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 ht="15.75" customHeight="1">
      <c r="A257" s="26"/>
      <c r="B257" s="20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 ht="15.75" customHeight="1">
      <c r="A258" s="26"/>
      <c r="B258" s="20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 ht="15.75" customHeight="1">
      <c r="A259" s="26"/>
      <c r="B259" s="20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 ht="15.75" customHeight="1">
      <c r="A260" s="26"/>
      <c r="B260" s="20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 ht="15.75" customHeight="1">
      <c r="A261" s="26"/>
      <c r="B261" s="20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 ht="15.75" customHeight="1">
      <c r="A262" s="26"/>
      <c r="B262" s="20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 ht="15.75" customHeight="1">
      <c r="A263" s="26"/>
      <c r="B263" s="20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 ht="15.75" customHeight="1">
      <c r="A264" s="26"/>
      <c r="B264" s="20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 ht="15.75" customHeight="1">
      <c r="A265" s="26"/>
      <c r="B265" s="20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</row>
    <row r="266" ht="15.75" customHeight="1">
      <c r="A266" s="26"/>
      <c r="B266" s="20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</row>
    <row r="267" ht="15.75" customHeight="1">
      <c r="A267" s="26"/>
      <c r="B267" s="20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</row>
    <row r="268" ht="15.75" customHeight="1">
      <c r="A268" s="26"/>
      <c r="B268" s="20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</row>
    <row r="269" ht="15.75" customHeight="1">
      <c r="A269" s="26"/>
      <c r="B269" s="20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</row>
    <row r="270" ht="15.75" customHeight="1">
      <c r="A270" s="26"/>
      <c r="B270" s="20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</row>
    <row r="271" ht="15.75" customHeight="1">
      <c r="A271" s="26"/>
      <c r="B271" s="20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</row>
    <row r="272" ht="15.75" customHeight="1">
      <c r="A272" s="26"/>
      <c r="B272" s="20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</row>
    <row r="273" ht="15.75" customHeight="1">
      <c r="A273" s="26"/>
      <c r="B273" s="20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</row>
    <row r="274" ht="15.75" customHeight="1">
      <c r="A274" s="26"/>
      <c r="B274" s="20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</row>
    <row r="275" ht="15.75" customHeight="1">
      <c r="A275" s="26"/>
      <c r="B275" s="20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</row>
    <row r="276" ht="15.75" customHeight="1">
      <c r="A276" s="26"/>
      <c r="B276" s="20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</row>
    <row r="277" ht="15.75" customHeight="1">
      <c r="A277" s="26"/>
      <c r="B277" s="20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 ht="15.75" customHeight="1">
      <c r="A278" s="26"/>
      <c r="B278" s="20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</row>
    <row r="279" ht="15.75" customHeight="1">
      <c r="A279" s="26"/>
      <c r="B279" s="20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</row>
    <row r="280" ht="15.75" customHeight="1">
      <c r="A280" s="26"/>
      <c r="B280" s="20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</row>
    <row r="281" ht="15.75" customHeight="1">
      <c r="A281" s="26"/>
      <c r="B281" s="20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 ht="15.75" customHeight="1">
      <c r="A282" s="26"/>
      <c r="B282" s="20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</row>
    <row r="283" ht="15.75" customHeight="1">
      <c r="A283" s="26"/>
      <c r="B283" s="20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</row>
    <row r="284" ht="15.75" customHeight="1">
      <c r="A284" s="26"/>
      <c r="B284" s="20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 ht="15.75" customHeight="1">
      <c r="A285" s="26"/>
      <c r="B285" s="20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</row>
    <row r="286" ht="15.75" customHeight="1">
      <c r="A286" s="26"/>
      <c r="B286" s="20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</row>
    <row r="287" ht="15.75" customHeight="1">
      <c r="A287" s="26"/>
      <c r="B287" s="20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</row>
    <row r="288" ht="15.75" customHeight="1">
      <c r="A288" s="26"/>
      <c r="B288" s="20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</row>
    <row r="289" ht="15.75" customHeight="1">
      <c r="A289" s="26"/>
      <c r="B289" s="20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</row>
    <row r="290" ht="15.75" customHeight="1">
      <c r="A290" s="26"/>
      <c r="B290" s="20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</row>
    <row r="291" ht="15.75" customHeight="1">
      <c r="A291" s="26"/>
      <c r="B291" s="20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 ht="15.75" customHeight="1">
      <c r="A292" s="26"/>
      <c r="B292" s="20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</row>
    <row r="293" ht="15.75" customHeight="1">
      <c r="A293" s="26"/>
      <c r="B293" s="20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</row>
    <row r="294" ht="15.75" customHeight="1">
      <c r="A294" s="26"/>
      <c r="B294" s="20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</row>
    <row r="295" ht="15.75" customHeight="1">
      <c r="A295" s="26"/>
      <c r="B295" s="20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</row>
    <row r="296" ht="15.75" customHeight="1">
      <c r="A296" s="26"/>
      <c r="B296" s="20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</row>
    <row r="297" ht="15.75" customHeight="1">
      <c r="A297" s="26"/>
      <c r="B297" s="20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</row>
    <row r="298" ht="15.75" customHeight="1">
      <c r="A298" s="26"/>
      <c r="B298" s="20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</row>
    <row r="299" ht="15.75" customHeight="1">
      <c r="A299" s="26"/>
      <c r="B299" s="20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</row>
    <row r="300" ht="15.75" customHeight="1">
      <c r="A300" s="26"/>
      <c r="B300" s="20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</row>
    <row r="301" ht="15.75" customHeight="1">
      <c r="A301" s="26"/>
      <c r="B301" s="20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</row>
    <row r="302" ht="15.75" customHeight="1">
      <c r="A302" s="26"/>
      <c r="B302" s="20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</row>
    <row r="303" ht="15.75" customHeight="1">
      <c r="A303" s="26"/>
      <c r="B303" s="20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</row>
    <row r="304" ht="15.75" customHeight="1">
      <c r="A304" s="26"/>
      <c r="B304" s="20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</row>
    <row r="305" ht="15.75" customHeight="1">
      <c r="A305" s="26"/>
      <c r="B305" s="20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</row>
    <row r="306" ht="15.75" customHeight="1">
      <c r="A306" s="26"/>
      <c r="B306" s="20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</row>
    <row r="307" ht="15.75" customHeight="1">
      <c r="A307" s="26"/>
      <c r="B307" s="20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</row>
    <row r="308" ht="15.75" customHeight="1">
      <c r="A308" s="26"/>
      <c r="B308" s="20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</row>
    <row r="309" ht="15.75" customHeight="1">
      <c r="A309" s="26"/>
      <c r="B309" s="20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</row>
    <row r="310" ht="15.75" customHeight="1">
      <c r="A310" s="26"/>
      <c r="B310" s="20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</row>
    <row r="311" ht="15.75" customHeight="1">
      <c r="A311" s="26"/>
      <c r="B311" s="20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</row>
    <row r="312" ht="15.75" customHeight="1">
      <c r="A312" s="26"/>
      <c r="B312" s="20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</row>
    <row r="313" ht="15.75" customHeight="1">
      <c r="A313" s="26"/>
      <c r="B313" s="20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</row>
    <row r="314" ht="15.75" customHeight="1">
      <c r="A314" s="26"/>
      <c r="B314" s="20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</row>
    <row r="315" ht="15.75" customHeight="1">
      <c r="A315" s="26"/>
      <c r="B315" s="20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</row>
    <row r="316" ht="15.75" customHeight="1">
      <c r="A316" s="26"/>
      <c r="B316" s="20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</row>
    <row r="317" ht="15.75" customHeight="1">
      <c r="A317" s="26"/>
      <c r="B317" s="20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</row>
    <row r="318" ht="15.75" customHeight="1">
      <c r="A318" s="26"/>
      <c r="B318" s="20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</row>
    <row r="319" ht="15.75" customHeight="1">
      <c r="A319" s="26"/>
      <c r="B319" s="20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</row>
    <row r="320" ht="15.75" customHeight="1">
      <c r="A320" s="26"/>
      <c r="B320" s="20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</row>
    <row r="321" ht="15.75" customHeight="1">
      <c r="A321" s="26"/>
      <c r="B321" s="20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</row>
    <row r="322" ht="15.75" customHeight="1">
      <c r="A322" s="26"/>
      <c r="B322" s="20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</row>
    <row r="323" ht="15.75" customHeight="1">
      <c r="A323" s="26"/>
      <c r="B323" s="20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</row>
    <row r="324" ht="15.75" customHeight="1">
      <c r="A324" s="26"/>
      <c r="B324" s="20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</row>
    <row r="325" ht="15.75" customHeight="1">
      <c r="A325" s="26"/>
      <c r="B325" s="20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</row>
    <row r="326" ht="15.75" customHeight="1">
      <c r="A326" s="26"/>
      <c r="B326" s="20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</row>
    <row r="327" ht="15.75" customHeight="1">
      <c r="A327" s="26"/>
      <c r="B327" s="20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</row>
    <row r="328" ht="15.75" customHeight="1">
      <c r="A328" s="26"/>
      <c r="B328" s="20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</row>
    <row r="329" ht="15.75" customHeight="1">
      <c r="A329" s="26"/>
      <c r="B329" s="20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</row>
    <row r="330" ht="15.75" customHeight="1">
      <c r="A330" s="26"/>
      <c r="B330" s="20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</row>
    <row r="331" ht="15.75" customHeight="1">
      <c r="A331" s="26"/>
      <c r="B331" s="20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</row>
    <row r="332" ht="15.75" customHeight="1">
      <c r="A332" s="26"/>
      <c r="B332" s="20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</row>
    <row r="333" ht="15.75" customHeight="1">
      <c r="A333" s="26"/>
      <c r="B333" s="20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</row>
    <row r="334" ht="15.75" customHeight="1">
      <c r="A334" s="26"/>
      <c r="B334" s="20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</row>
    <row r="335" ht="15.75" customHeight="1">
      <c r="A335" s="26"/>
      <c r="B335" s="20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</row>
    <row r="336" ht="15.75" customHeight="1">
      <c r="A336" s="26"/>
      <c r="B336" s="20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</row>
    <row r="337" ht="15.75" customHeight="1">
      <c r="A337" s="26"/>
      <c r="B337" s="20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</row>
    <row r="338" ht="15.75" customHeight="1">
      <c r="A338" s="26"/>
      <c r="B338" s="20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</row>
    <row r="339" ht="15.75" customHeight="1">
      <c r="A339" s="26"/>
      <c r="B339" s="20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</row>
    <row r="340" ht="15.75" customHeight="1">
      <c r="A340" s="26"/>
      <c r="B340" s="20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</row>
    <row r="341" ht="15.75" customHeight="1">
      <c r="A341" s="26"/>
      <c r="B341" s="20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</row>
    <row r="342" ht="15.75" customHeight="1">
      <c r="A342" s="26"/>
      <c r="B342" s="20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</row>
    <row r="343" ht="15.75" customHeight="1">
      <c r="A343" s="26"/>
      <c r="B343" s="20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</row>
    <row r="344" ht="15.75" customHeight="1">
      <c r="A344" s="26"/>
      <c r="B344" s="20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</row>
    <row r="345" ht="15.75" customHeight="1">
      <c r="A345" s="26"/>
      <c r="B345" s="20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</row>
    <row r="346" ht="15.75" customHeight="1">
      <c r="A346" s="26"/>
      <c r="B346" s="20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</row>
    <row r="347" ht="15.75" customHeight="1">
      <c r="A347" s="26"/>
      <c r="B347" s="20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</row>
    <row r="348" ht="15.75" customHeight="1">
      <c r="A348" s="26"/>
      <c r="B348" s="20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</row>
    <row r="349" ht="15.75" customHeight="1">
      <c r="A349" s="26"/>
      <c r="B349" s="20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</row>
    <row r="350" ht="15.75" customHeight="1">
      <c r="A350" s="26"/>
      <c r="B350" s="20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</row>
    <row r="351" ht="15.75" customHeight="1">
      <c r="A351" s="26"/>
      <c r="B351" s="20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</row>
    <row r="352" ht="15.75" customHeight="1">
      <c r="A352" s="26"/>
      <c r="B352" s="20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</row>
    <row r="353" ht="15.75" customHeight="1">
      <c r="A353" s="26"/>
      <c r="B353" s="20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</row>
    <row r="354" ht="15.75" customHeight="1">
      <c r="A354" s="26"/>
      <c r="B354" s="20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</row>
    <row r="355" ht="15.75" customHeight="1">
      <c r="A355" s="26"/>
      <c r="B355" s="20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</row>
    <row r="356" ht="15.75" customHeight="1">
      <c r="A356" s="26"/>
      <c r="B356" s="20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</row>
    <row r="357" ht="15.75" customHeight="1">
      <c r="A357" s="26"/>
      <c r="B357" s="20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</row>
    <row r="358" ht="15.75" customHeight="1">
      <c r="A358" s="26"/>
      <c r="B358" s="20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</row>
    <row r="359" ht="15.75" customHeight="1">
      <c r="A359" s="26"/>
      <c r="B359" s="20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</row>
    <row r="360" ht="15.75" customHeight="1">
      <c r="A360" s="26"/>
      <c r="B360" s="20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</row>
    <row r="361" ht="15.75" customHeight="1">
      <c r="A361" s="26"/>
      <c r="B361" s="20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</row>
    <row r="362" ht="15.75" customHeight="1">
      <c r="A362" s="26"/>
      <c r="B362" s="20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</row>
    <row r="363" ht="15.75" customHeight="1">
      <c r="A363" s="26"/>
      <c r="B363" s="20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</row>
    <row r="364" ht="15.75" customHeight="1">
      <c r="A364" s="26"/>
      <c r="B364" s="20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</row>
    <row r="365" ht="15.75" customHeight="1">
      <c r="A365" s="26"/>
      <c r="B365" s="20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</row>
    <row r="366" ht="15.75" customHeight="1">
      <c r="A366" s="26"/>
      <c r="B366" s="20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</row>
    <row r="367" ht="15.75" customHeight="1">
      <c r="A367" s="26"/>
      <c r="B367" s="20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</row>
    <row r="368" ht="15.75" customHeight="1">
      <c r="A368" s="26"/>
      <c r="B368" s="20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</row>
    <row r="369" ht="15.75" customHeight="1">
      <c r="A369" s="26"/>
      <c r="B369" s="20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</row>
    <row r="370" ht="15.75" customHeight="1">
      <c r="A370" s="26"/>
      <c r="B370" s="20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</row>
    <row r="371" ht="15.75" customHeight="1">
      <c r="A371" s="26"/>
      <c r="B371" s="20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</row>
    <row r="372" ht="15.75" customHeight="1">
      <c r="A372" s="26"/>
      <c r="B372" s="20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</row>
    <row r="373" ht="15.75" customHeight="1">
      <c r="A373" s="26"/>
      <c r="B373" s="20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</row>
    <row r="374" ht="15.75" customHeight="1">
      <c r="A374" s="26"/>
      <c r="B374" s="20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</row>
    <row r="375" ht="15.75" customHeight="1">
      <c r="A375" s="26"/>
      <c r="B375" s="20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</row>
    <row r="376" ht="15.75" customHeight="1">
      <c r="A376" s="26"/>
      <c r="B376" s="20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</row>
    <row r="377" ht="15.75" customHeight="1">
      <c r="A377" s="26"/>
      <c r="B377" s="20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</row>
    <row r="378" ht="15.75" customHeight="1">
      <c r="A378" s="26"/>
      <c r="B378" s="20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</row>
    <row r="379" ht="15.75" customHeight="1">
      <c r="A379" s="26"/>
      <c r="B379" s="20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</row>
    <row r="380" ht="15.75" customHeight="1">
      <c r="A380" s="26"/>
      <c r="B380" s="20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</row>
    <row r="381" ht="15.75" customHeight="1">
      <c r="A381" s="26"/>
      <c r="B381" s="20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</row>
    <row r="382" ht="15.75" customHeight="1">
      <c r="A382" s="26"/>
      <c r="B382" s="20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</row>
    <row r="383" ht="15.75" customHeight="1">
      <c r="A383" s="26"/>
      <c r="B383" s="20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</row>
    <row r="384" ht="15.75" customHeight="1">
      <c r="A384" s="26"/>
      <c r="B384" s="20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</row>
    <row r="385" ht="15.75" customHeight="1">
      <c r="A385" s="26"/>
      <c r="B385" s="20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</row>
    <row r="386" ht="15.75" customHeight="1">
      <c r="A386" s="26"/>
      <c r="B386" s="20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</row>
    <row r="387" ht="15.75" customHeight="1">
      <c r="A387" s="26"/>
      <c r="B387" s="20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</row>
    <row r="388" ht="15.75" customHeight="1">
      <c r="A388" s="26"/>
      <c r="B388" s="20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</row>
    <row r="389" ht="15.75" customHeight="1">
      <c r="A389" s="26"/>
      <c r="B389" s="20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</row>
    <row r="390" ht="15.75" customHeight="1">
      <c r="A390" s="26"/>
      <c r="B390" s="20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</row>
    <row r="391" ht="15.75" customHeight="1">
      <c r="A391" s="26"/>
      <c r="B391" s="20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</row>
    <row r="392" ht="15.75" customHeight="1">
      <c r="A392" s="26"/>
      <c r="B392" s="20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</row>
    <row r="393" ht="15.75" customHeight="1">
      <c r="A393" s="26"/>
      <c r="B393" s="20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</row>
    <row r="394" ht="15.75" customHeight="1">
      <c r="A394" s="26"/>
      <c r="B394" s="20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</row>
    <row r="395" ht="15.75" customHeight="1">
      <c r="A395" s="26"/>
      <c r="B395" s="20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</row>
    <row r="396" ht="15.75" customHeight="1">
      <c r="A396" s="26"/>
      <c r="B396" s="20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</row>
    <row r="397" ht="15.75" customHeight="1">
      <c r="A397" s="26"/>
      <c r="B397" s="20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</row>
    <row r="398" ht="15.75" customHeight="1">
      <c r="A398" s="26"/>
      <c r="B398" s="20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</row>
    <row r="399" ht="15.75" customHeight="1">
      <c r="A399" s="26"/>
      <c r="B399" s="20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</row>
    <row r="400" ht="15.75" customHeight="1">
      <c r="A400" s="26"/>
      <c r="B400" s="20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</row>
    <row r="401" ht="15.75" customHeight="1">
      <c r="A401" s="26"/>
      <c r="B401" s="20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</row>
    <row r="402" ht="15.75" customHeight="1">
      <c r="A402" s="26"/>
      <c r="B402" s="20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</row>
    <row r="403" ht="15.75" customHeight="1">
      <c r="A403" s="26"/>
      <c r="B403" s="20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</row>
    <row r="404" ht="15.75" customHeight="1">
      <c r="A404" s="26"/>
      <c r="B404" s="20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</row>
    <row r="405" ht="15.75" customHeight="1">
      <c r="A405" s="26"/>
      <c r="B405" s="20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</row>
    <row r="406" ht="15.75" customHeight="1">
      <c r="A406" s="26"/>
      <c r="B406" s="20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</row>
    <row r="407" ht="15.75" customHeight="1">
      <c r="A407" s="26"/>
      <c r="B407" s="20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</row>
    <row r="408" ht="15.75" customHeight="1">
      <c r="A408" s="26"/>
      <c r="B408" s="20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</row>
    <row r="409" ht="15.75" customHeight="1">
      <c r="A409" s="26"/>
      <c r="B409" s="20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</row>
    <row r="410" ht="15.75" customHeight="1">
      <c r="A410" s="26"/>
      <c r="B410" s="20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</row>
    <row r="411" ht="15.75" customHeight="1">
      <c r="A411" s="26"/>
      <c r="B411" s="20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</row>
    <row r="412" ht="15.75" customHeight="1">
      <c r="A412" s="26"/>
      <c r="B412" s="20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</row>
    <row r="413" ht="15.75" customHeight="1">
      <c r="A413" s="26"/>
      <c r="B413" s="20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</row>
    <row r="414" ht="15.75" customHeight="1">
      <c r="A414" s="26"/>
      <c r="B414" s="20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</row>
    <row r="415" ht="15.75" customHeight="1">
      <c r="A415" s="26"/>
      <c r="B415" s="20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</row>
    <row r="416" ht="15.75" customHeight="1">
      <c r="A416" s="26"/>
      <c r="B416" s="20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</row>
    <row r="417" ht="15.75" customHeight="1">
      <c r="A417" s="26"/>
      <c r="B417" s="20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</row>
    <row r="418" ht="15.75" customHeight="1">
      <c r="A418" s="26"/>
      <c r="B418" s="20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</row>
    <row r="419" ht="15.75" customHeight="1">
      <c r="A419" s="26"/>
      <c r="B419" s="20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</row>
    <row r="420" ht="15.75" customHeight="1">
      <c r="A420" s="26"/>
      <c r="B420" s="20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</row>
    <row r="421" ht="15.75" customHeight="1">
      <c r="A421" s="26"/>
      <c r="B421" s="20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</row>
    <row r="422" ht="15.75" customHeight="1">
      <c r="A422" s="26"/>
      <c r="B422" s="20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</row>
    <row r="423" ht="15.75" customHeight="1">
      <c r="A423" s="26"/>
      <c r="B423" s="20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</row>
    <row r="424" ht="15.75" customHeight="1">
      <c r="A424" s="26"/>
      <c r="B424" s="20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</row>
    <row r="425" ht="15.75" customHeight="1">
      <c r="A425" s="26"/>
      <c r="B425" s="20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</row>
    <row r="426" ht="15.75" customHeight="1">
      <c r="A426" s="26"/>
      <c r="B426" s="20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</row>
    <row r="427" ht="15.75" customHeight="1">
      <c r="A427" s="26"/>
      <c r="B427" s="20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</row>
    <row r="428" ht="15.75" customHeight="1">
      <c r="A428" s="26"/>
      <c r="B428" s="20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</row>
    <row r="429" ht="15.75" customHeight="1">
      <c r="A429" s="26"/>
      <c r="B429" s="20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</row>
    <row r="430" ht="15.75" customHeight="1">
      <c r="A430" s="26"/>
      <c r="B430" s="20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</row>
    <row r="431" ht="15.75" customHeight="1">
      <c r="A431" s="26"/>
      <c r="B431" s="20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</row>
    <row r="432" ht="15.75" customHeight="1">
      <c r="A432" s="26"/>
      <c r="B432" s="20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</row>
    <row r="433" ht="15.75" customHeight="1">
      <c r="A433" s="26"/>
      <c r="B433" s="20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</row>
    <row r="434" ht="15.75" customHeight="1">
      <c r="A434" s="26"/>
      <c r="B434" s="20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</row>
    <row r="435" ht="15.75" customHeight="1">
      <c r="A435" s="26"/>
      <c r="B435" s="20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</row>
    <row r="436" ht="15.75" customHeight="1">
      <c r="A436" s="26"/>
      <c r="B436" s="20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</row>
    <row r="437" ht="15.75" customHeight="1">
      <c r="A437" s="26"/>
      <c r="B437" s="20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</row>
    <row r="438" ht="15.75" customHeight="1">
      <c r="A438" s="26"/>
      <c r="B438" s="20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</row>
    <row r="439" ht="15.75" customHeight="1">
      <c r="A439" s="26"/>
      <c r="B439" s="20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</row>
    <row r="440" ht="15.75" customHeight="1">
      <c r="A440" s="26"/>
      <c r="B440" s="20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</row>
    <row r="441" ht="15.75" customHeight="1">
      <c r="A441" s="26"/>
      <c r="B441" s="20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</row>
    <row r="442" ht="15.75" customHeight="1">
      <c r="A442" s="26"/>
      <c r="B442" s="20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</row>
    <row r="443" ht="15.75" customHeight="1">
      <c r="A443" s="26"/>
      <c r="B443" s="20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</row>
    <row r="444" ht="15.75" customHeight="1">
      <c r="A444" s="26"/>
      <c r="B444" s="20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</row>
    <row r="445" ht="15.75" customHeight="1">
      <c r="A445" s="26"/>
      <c r="B445" s="20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</row>
    <row r="446" ht="15.75" customHeight="1">
      <c r="A446" s="26"/>
      <c r="B446" s="20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</row>
    <row r="447" ht="15.75" customHeight="1">
      <c r="A447" s="26"/>
      <c r="B447" s="20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</row>
    <row r="448" ht="15.75" customHeight="1">
      <c r="A448" s="26"/>
      <c r="B448" s="20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</row>
    <row r="449" ht="15.75" customHeight="1">
      <c r="A449" s="26"/>
      <c r="B449" s="20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</row>
    <row r="450" ht="15.75" customHeight="1">
      <c r="A450" s="26"/>
      <c r="B450" s="20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</row>
    <row r="451" ht="15.75" customHeight="1">
      <c r="A451" s="26"/>
      <c r="B451" s="20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</row>
    <row r="452" ht="15.75" customHeight="1">
      <c r="A452" s="26"/>
      <c r="B452" s="20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</row>
    <row r="453" ht="15.75" customHeight="1">
      <c r="A453" s="26"/>
      <c r="B453" s="20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</row>
    <row r="454" ht="15.75" customHeight="1">
      <c r="A454" s="26"/>
      <c r="B454" s="20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</row>
    <row r="455" ht="15.75" customHeight="1">
      <c r="A455" s="26"/>
      <c r="B455" s="20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</row>
    <row r="456" ht="15.75" customHeight="1">
      <c r="A456" s="26"/>
      <c r="B456" s="20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</row>
    <row r="457" ht="15.75" customHeight="1">
      <c r="A457" s="26"/>
      <c r="B457" s="20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</row>
    <row r="458" ht="15.75" customHeight="1">
      <c r="A458" s="26"/>
      <c r="B458" s="20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</row>
    <row r="459" ht="15.75" customHeight="1">
      <c r="A459" s="26"/>
      <c r="B459" s="20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</row>
    <row r="460" ht="15.75" customHeight="1">
      <c r="A460" s="26"/>
      <c r="B460" s="20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</row>
    <row r="461" ht="15.75" customHeight="1">
      <c r="A461" s="26"/>
      <c r="B461" s="20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</row>
    <row r="462" ht="15.75" customHeight="1">
      <c r="A462" s="26"/>
      <c r="B462" s="20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</row>
    <row r="463" ht="15.75" customHeight="1">
      <c r="A463" s="26"/>
      <c r="B463" s="20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</row>
    <row r="464" ht="15.75" customHeight="1">
      <c r="A464" s="26"/>
      <c r="B464" s="20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</row>
    <row r="465" ht="15.75" customHeight="1">
      <c r="A465" s="26"/>
      <c r="B465" s="20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</row>
    <row r="466" ht="15.75" customHeight="1">
      <c r="A466" s="26"/>
      <c r="B466" s="20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</row>
    <row r="467" ht="15.75" customHeight="1">
      <c r="A467" s="26"/>
      <c r="B467" s="20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</row>
    <row r="468" ht="15.75" customHeight="1">
      <c r="A468" s="26"/>
      <c r="B468" s="20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</row>
    <row r="469" ht="15.75" customHeight="1">
      <c r="A469" s="26"/>
      <c r="B469" s="20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</row>
    <row r="470" ht="15.75" customHeight="1">
      <c r="A470" s="26"/>
      <c r="B470" s="20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</row>
    <row r="471" ht="15.75" customHeight="1">
      <c r="A471" s="26"/>
      <c r="B471" s="20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</row>
    <row r="472" ht="15.75" customHeight="1">
      <c r="A472" s="26"/>
      <c r="B472" s="20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</row>
    <row r="473" ht="15.75" customHeight="1">
      <c r="A473" s="26"/>
      <c r="B473" s="20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</row>
    <row r="474" ht="15.75" customHeight="1">
      <c r="A474" s="26"/>
      <c r="B474" s="20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</row>
    <row r="475" ht="15.75" customHeight="1">
      <c r="A475" s="26"/>
      <c r="B475" s="20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</row>
    <row r="476" ht="15.75" customHeight="1">
      <c r="A476" s="26"/>
      <c r="B476" s="20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</row>
    <row r="477" ht="15.75" customHeight="1">
      <c r="A477" s="26"/>
      <c r="B477" s="20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</row>
    <row r="478" ht="15.75" customHeight="1">
      <c r="A478" s="26"/>
      <c r="B478" s="20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</row>
    <row r="479" ht="15.75" customHeight="1">
      <c r="A479" s="26"/>
      <c r="B479" s="20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</row>
    <row r="480" ht="15.75" customHeight="1">
      <c r="A480" s="26"/>
      <c r="B480" s="20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</row>
    <row r="481" ht="15.75" customHeight="1">
      <c r="A481" s="26"/>
      <c r="B481" s="20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</row>
    <row r="482" ht="15.75" customHeight="1">
      <c r="A482" s="26"/>
      <c r="B482" s="20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</row>
    <row r="483" ht="15.75" customHeight="1">
      <c r="A483" s="26"/>
      <c r="B483" s="20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</row>
    <row r="484" ht="15.75" customHeight="1">
      <c r="A484" s="26"/>
      <c r="B484" s="20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</row>
    <row r="485" ht="15.75" customHeight="1">
      <c r="A485" s="26"/>
      <c r="B485" s="20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</row>
    <row r="486" ht="15.75" customHeight="1">
      <c r="A486" s="26"/>
      <c r="B486" s="20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</row>
    <row r="487" ht="15.75" customHeight="1">
      <c r="A487" s="26"/>
      <c r="B487" s="20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</row>
    <row r="488" ht="15.75" customHeight="1">
      <c r="A488" s="26"/>
      <c r="B488" s="20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</row>
    <row r="489" ht="15.75" customHeight="1">
      <c r="A489" s="26"/>
      <c r="B489" s="20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</row>
    <row r="490" ht="15.75" customHeight="1">
      <c r="A490" s="26"/>
      <c r="B490" s="20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</row>
    <row r="491" ht="15.75" customHeight="1">
      <c r="A491" s="26"/>
      <c r="B491" s="20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</row>
    <row r="492" ht="15.75" customHeight="1">
      <c r="A492" s="26"/>
      <c r="B492" s="20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</row>
    <row r="493" ht="15.75" customHeight="1">
      <c r="A493" s="26"/>
      <c r="B493" s="20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</row>
    <row r="494" ht="15.75" customHeight="1">
      <c r="A494" s="26"/>
      <c r="B494" s="20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</row>
    <row r="495" ht="15.75" customHeight="1">
      <c r="A495" s="26"/>
      <c r="B495" s="20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</row>
    <row r="496" ht="15.75" customHeight="1">
      <c r="A496" s="26"/>
      <c r="B496" s="20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</row>
    <row r="497" ht="15.75" customHeight="1">
      <c r="A497" s="26"/>
      <c r="B497" s="20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</row>
    <row r="498" ht="15.75" customHeight="1">
      <c r="A498" s="26"/>
      <c r="B498" s="20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</row>
    <row r="499" ht="15.75" customHeight="1">
      <c r="A499" s="26"/>
      <c r="B499" s="20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</row>
    <row r="500" ht="15.75" customHeight="1">
      <c r="A500" s="26"/>
      <c r="B500" s="20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</row>
    <row r="501" ht="15.75" customHeight="1">
      <c r="A501" s="26"/>
      <c r="B501" s="20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</row>
    <row r="502" ht="15.75" customHeight="1">
      <c r="A502" s="26"/>
      <c r="B502" s="20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</row>
    <row r="503" ht="15.75" customHeight="1">
      <c r="A503" s="26"/>
      <c r="B503" s="20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</row>
    <row r="504" ht="15.75" customHeight="1">
      <c r="A504" s="26"/>
      <c r="B504" s="20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</row>
    <row r="505" ht="15.75" customHeight="1">
      <c r="A505" s="26"/>
      <c r="B505" s="20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</row>
    <row r="506" ht="15.75" customHeight="1">
      <c r="A506" s="26"/>
      <c r="B506" s="20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</row>
    <row r="507" ht="15.75" customHeight="1">
      <c r="A507" s="26"/>
      <c r="B507" s="20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</row>
    <row r="508" ht="15.75" customHeight="1">
      <c r="A508" s="26"/>
      <c r="B508" s="20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</row>
    <row r="509" ht="15.75" customHeight="1">
      <c r="A509" s="26"/>
      <c r="B509" s="20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</row>
    <row r="510" ht="15.75" customHeight="1">
      <c r="A510" s="26"/>
      <c r="B510" s="20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</row>
    <row r="511" ht="15.75" customHeight="1">
      <c r="A511" s="26"/>
      <c r="B511" s="20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</row>
    <row r="512" ht="15.75" customHeight="1">
      <c r="A512" s="26"/>
      <c r="B512" s="20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</row>
    <row r="513" ht="15.75" customHeight="1">
      <c r="A513" s="26"/>
      <c r="B513" s="20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</row>
    <row r="514" ht="15.75" customHeight="1">
      <c r="A514" s="26"/>
      <c r="B514" s="20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</row>
    <row r="515" ht="15.75" customHeight="1">
      <c r="A515" s="26"/>
      <c r="B515" s="20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</row>
    <row r="516" ht="15.75" customHeight="1">
      <c r="A516" s="26"/>
      <c r="B516" s="20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</row>
    <row r="517" ht="15.75" customHeight="1">
      <c r="A517" s="26"/>
      <c r="B517" s="20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</row>
    <row r="518" ht="15.75" customHeight="1">
      <c r="A518" s="26"/>
      <c r="B518" s="20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</row>
    <row r="519" ht="15.75" customHeight="1">
      <c r="A519" s="26"/>
      <c r="B519" s="20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</row>
    <row r="520" ht="15.75" customHeight="1">
      <c r="A520" s="26"/>
      <c r="B520" s="20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</row>
    <row r="521" ht="15.75" customHeight="1">
      <c r="A521" s="26"/>
      <c r="B521" s="20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</row>
    <row r="522" ht="15.75" customHeight="1">
      <c r="A522" s="26"/>
      <c r="B522" s="20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</row>
    <row r="523" ht="15.75" customHeight="1">
      <c r="A523" s="26"/>
      <c r="B523" s="20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</row>
    <row r="524" ht="15.75" customHeight="1">
      <c r="A524" s="26"/>
      <c r="B524" s="20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</row>
    <row r="525" ht="15.75" customHeight="1">
      <c r="A525" s="26"/>
      <c r="B525" s="20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</row>
    <row r="526" ht="15.75" customHeight="1">
      <c r="A526" s="26"/>
      <c r="B526" s="20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</row>
    <row r="527" ht="15.75" customHeight="1">
      <c r="A527" s="26"/>
      <c r="B527" s="20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</row>
    <row r="528" ht="15.75" customHeight="1">
      <c r="A528" s="26"/>
      <c r="B528" s="20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</row>
    <row r="529" ht="15.75" customHeight="1">
      <c r="A529" s="26"/>
      <c r="B529" s="20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</row>
    <row r="530" ht="15.75" customHeight="1">
      <c r="A530" s="26"/>
      <c r="B530" s="20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</row>
    <row r="531" ht="15.75" customHeight="1">
      <c r="A531" s="26"/>
      <c r="B531" s="20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</row>
    <row r="532" ht="15.75" customHeight="1">
      <c r="A532" s="26"/>
      <c r="B532" s="20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</row>
    <row r="533" ht="15.75" customHeight="1">
      <c r="A533" s="26"/>
      <c r="B533" s="20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</row>
    <row r="534" ht="15.75" customHeight="1">
      <c r="A534" s="26"/>
      <c r="B534" s="20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</row>
    <row r="535" ht="15.75" customHeight="1">
      <c r="A535" s="26"/>
      <c r="B535" s="20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</row>
    <row r="536" ht="15.75" customHeight="1">
      <c r="A536" s="26"/>
      <c r="B536" s="20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</row>
    <row r="537" ht="15.75" customHeight="1">
      <c r="A537" s="26"/>
      <c r="B537" s="20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</row>
    <row r="538" ht="15.75" customHeight="1">
      <c r="A538" s="26"/>
      <c r="B538" s="20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</row>
    <row r="539" ht="15.75" customHeight="1">
      <c r="A539" s="26"/>
      <c r="B539" s="20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</row>
    <row r="540" ht="15.75" customHeight="1">
      <c r="A540" s="26"/>
      <c r="B540" s="20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</row>
    <row r="541" ht="15.75" customHeight="1">
      <c r="A541" s="26"/>
      <c r="B541" s="20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</row>
    <row r="542" ht="15.75" customHeight="1">
      <c r="A542" s="26"/>
      <c r="B542" s="20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</row>
    <row r="543" ht="15.75" customHeight="1">
      <c r="A543" s="26"/>
      <c r="B543" s="20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</row>
    <row r="544" ht="15.75" customHeight="1">
      <c r="A544" s="26"/>
      <c r="B544" s="20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</row>
    <row r="545" ht="15.75" customHeight="1">
      <c r="A545" s="26"/>
      <c r="B545" s="20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</row>
    <row r="546" ht="15.75" customHeight="1">
      <c r="A546" s="26"/>
      <c r="B546" s="20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</row>
    <row r="547" ht="15.75" customHeight="1">
      <c r="A547" s="26"/>
      <c r="B547" s="20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</row>
    <row r="548" ht="15.75" customHeight="1">
      <c r="A548" s="26"/>
      <c r="B548" s="20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</row>
    <row r="549" ht="15.75" customHeight="1">
      <c r="A549" s="26"/>
      <c r="B549" s="20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</row>
    <row r="550" ht="15.75" customHeight="1">
      <c r="A550" s="26"/>
      <c r="B550" s="20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</row>
    <row r="551" ht="15.75" customHeight="1">
      <c r="A551" s="26"/>
      <c r="B551" s="20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</row>
    <row r="552" ht="15.75" customHeight="1">
      <c r="A552" s="26"/>
      <c r="B552" s="20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</row>
    <row r="553" ht="15.75" customHeight="1">
      <c r="A553" s="26"/>
      <c r="B553" s="20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</row>
    <row r="554" ht="15.75" customHeight="1">
      <c r="A554" s="26"/>
      <c r="B554" s="20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</row>
    <row r="555" ht="15.75" customHeight="1">
      <c r="A555" s="26"/>
      <c r="B555" s="20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</row>
    <row r="556" ht="15.75" customHeight="1">
      <c r="A556" s="26"/>
      <c r="B556" s="20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</row>
    <row r="557" ht="15.75" customHeight="1">
      <c r="A557" s="26"/>
      <c r="B557" s="20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</row>
    <row r="558" ht="15.75" customHeight="1">
      <c r="A558" s="26"/>
      <c r="B558" s="20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</row>
    <row r="559" ht="15.75" customHeight="1">
      <c r="A559" s="26"/>
      <c r="B559" s="20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</row>
    <row r="560" ht="15.75" customHeight="1">
      <c r="A560" s="26"/>
      <c r="B560" s="20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</row>
    <row r="561" ht="15.75" customHeight="1">
      <c r="A561" s="26"/>
      <c r="B561" s="20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</row>
    <row r="562" ht="15.75" customHeight="1">
      <c r="A562" s="26"/>
      <c r="B562" s="20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</row>
    <row r="563" ht="15.75" customHeight="1">
      <c r="A563" s="26"/>
      <c r="B563" s="20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</row>
    <row r="564" ht="15.75" customHeight="1">
      <c r="A564" s="26"/>
      <c r="B564" s="20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</row>
    <row r="565" ht="15.75" customHeight="1">
      <c r="A565" s="26"/>
      <c r="B565" s="20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</row>
    <row r="566" ht="15.75" customHeight="1">
      <c r="A566" s="26"/>
      <c r="B566" s="20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</row>
    <row r="567" ht="15.75" customHeight="1">
      <c r="A567" s="26"/>
      <c r="B567" s="20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</row>
    <row r="568" ht="15.75" customHeight="1">
      <c r="A568" s="26"/>
      <c r="B568" s="20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</row>
    <row r="569" ht="15.75" customHeight="1">
      <c r="A569" s="26"/>
      <c r="B569" s="20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</row>
    <row r="570" ht="15.75" customHeight="1">
      <c r="A570" s="26"/>
      <c r="B570" s="20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</row>
    <row r="571" ht="15.75" customHeight="1">
      <c r="A571" s="26"/>
      <c r="B571" s="20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</row>
    <row r="572" ht="15.75" customHeight="1">
      <c r="A572" s="26"/>
      <c r="B572" s="20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</row>
    <row r="573" ht="15.75" customHeight="1">
      <c r="A573" s="26"/>
      <c r="B573" s="20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</row>
    <row r="574" ht="15.75" customHeight="1">
      <c r="A574" s="26"/>
      <c r="B574" s="20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</row>
    <row r="575" ht="15.75" customHeight="1">
      <c r="A575" s="26"/>
      <c r="B575" s="20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</row>
    <row r="576" ht="15.75" customHeight="1">
      <c r="A576" s="26"/>
      <c r="B576" s="20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</row>
    <row r="577" ht="15.75" customHeight="1">
      <c r="A577" s="26"/>
      <c r="B577" s="20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</row>
    <row r="578" ht="15.75" customHeight="1">
      <c r="A578" s="26"/>
      <c r="B578" s="20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</row>
    <row r="579" ht="15.75" customHeight="1">
      <c r="A579" s="26"/>
      <c r="B579" s="20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</row>
    <row r="580" ht="15.75" customHeight="1">
      <c r="A580" s="26"/>
      <c r="B580" s="20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</row>
    <row r="581" ht="15.75" customHeight="1">
      <c r="A581" s="26"/>
      <c r="B581" s="20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</row>
    <row r="582" ht="15.75" customHeight="1">
      <c r="A582" s="26"/>
      <c r="B582" s="20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</row>
    <row r="583" ht="15.75" customHeight="1">
      <c r="A583" s="26"/>
      <c r="B583" s="20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</row>
    <row r="584" ht="15.75" customHeight="1">
      <c r="A584" s="26"/>
      <c r="B584" s="20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</row>
    <row r="585" ht="15.75" customHeight="1">
      <c r="A585" s="26"/>
      <c r="B585" s="20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</row>
    <row r="586" ht="15.75" customHeight="1">
      <c r="A586" s="26"/>
      <c r="B586" s="20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</row>
    <row r="587" ht="15.75" customHeight="1">
      <c r="A587" s="26"/>
      <c r="B587" s="20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</row>
    <row r="588" ht="15.75" customHeight="1">
      <c r="A588" s="26"/>
      <c r="B588" s="20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</row>
    <row r="589" ht="15.75" customHeight="1">
      <c r="A589" s="26"/>
      <c r="B589" s="20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</row>
    <row r="590" ht="15.75" customHeight="1">
      <c r="A590" s="26"/>
      <c r="B590" s="20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</row>
    <row r="591" ht="15.75" customHeight="1">
      <c r="A591" s="26"/>
      <c r="B591" s="20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</row>
    <row r="592" ht="15.75" customHeight="1">
      <c r="A592" s="26"/>
      <c r="B592" s="20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</row>
    <row r="593" ht="15.75" customHeight="1">
      <c r="A593" s="26"/>
      <c r="B593" s="20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</row>
    <row r="594" ht="15.75" customHeight="1">
      <c r="A594" s="26"/>
      <c r="B594" s="20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</row>
    <row r="595" ht="15.75" customHeight="1">
      <c r="A595" s="26"/>
      <c r="B595" s="20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</row>
    <row r="596" ht="15.75" customHeight="1">
      <c r="A596" s="26"/>
      <c r="B596" s="20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</row>
    <row r="597" ht="15.75" customHeight="1">
      <c r="A597" s="26"/>
      <c r="B597" s="20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</row>
    <row r="598" ht="15.75" customHeight="1">
      <c r="A598" s="26"/>
      <c r="B598" s="20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</row>
    <row r="599" ht="15.75" customHeight="1">
      <c r="A599" s="26"/>
      <c r="B599" s="20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</row>
    <row r="600" ht="15.75" customHeight="1">
      <c r="A600" s="26"/>
      <c r="B600" s="20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</row>
    <row r="601" ht="15.75" customHeight="1">
      <c r="A601" s="26"/>
      <c r="B601" s="20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</row>
    <row r="602" ht="15.75" customHeight="1">
      <c r="A602" s="26"/>
      <c r="B602" s="20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</row>
    <row r="603" ht="15.75" customHeight="1">
      <c r="A603" s="26"/>
      <c r="B603" s="20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</row>
    <row r="604" ht="15.75" customHeight="1">
      <c r="A604" s="26"/>
      <c r="B604" s="20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</row>
    <row r="605" ht="15.75" customHeight="1">
      <c r="A605" s="26"/>
      <c r="B605" s="20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</row>
    <row r="606" ht="15.75" customHeight="1">
      <c r="A606" s="26"/>
      <c r="B606" s="20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</row>
    <row r="607" ht="15.75" customHeight="1">
      <c r="A607" s="26"/>
      <c r="B607" s="20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</row>
    <row r="608" ht="15.75" customHeight="1">
      <c r="A608" s="26"/>
      <c r="B608" s="20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</row>
    <row r="609" ht="15.75" customHeight="1">
      <c r="A609" s="26"/>
      <c r="B609" s="20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</row>
    <row r="610" ht="15.75" customHeight="1">
      <c r="A610" s="26"/>
      <c r="B610" s="20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</row>
    <row r="611" ht="15.75" customHeight="1">
      <c r="A611" s="26"/>
      <c r="B611" s="20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</row>
    <row r="612" ht="15.75" customHeight="1">
      <c r="A612" s="26"/>
      <c r="B612" s="20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</row>
    <row r="613" ht="15.75" customHeight="1">
      <c r="A613" s="26"/>
      <c r="B613" s="20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</row>
    <row r="614" ht="15.75" customHeight="1">
      <c r="A614" s="26"/>
      <c r="B614" s="20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</row>
    <row r="615" ht="15.75" customHeight="1">
      <c r="A615" s="26"/>
      <c r="B615" s="20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</row>
    <row r="616" ht="15.75" customHeight="1">
      <c r="A616" s="26"/>
      <c r="B616" s="20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</row>
    <row r="617" ht="15.75" customHeight="1">
      <c r="A617" s="26"/>
      <c r="B617" s="20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</row>
    <row r="618" ht="15.75" customHeight="1">
      <c r="A618" s="26"/>
      <c r="B618" s="20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</row>
    <row r="619" ht="15.75" customHeight="1">
      <c r="A619" s="26"/>
      <c r="B619" s="20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</row>
    <row r="620" ht="15.75" customHeight="1">
      <c r="A620" s="26"/>
      <c r="B620" s="20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</row>
    <row r="621" ht="15.75" customHeight="1">
      <c r="A621" s="26"/>
      <c r="B621" s="20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</row>
    <row r="622" ht="15.75" customHeight="1">
      <c r="A622" s="26"/>
      <c r="B622" s="20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</row>
    <row r="623" ht="15.75" customHeight="1">
      <c r="A623" s="26"/>
      <c r="B623" s="20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</row>
    <row r="624" ht="15.75" customHeight="1">
      <c r="A624" s="26"/>
      <c r="B624" s="20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</row>
    <row r="625" ht="15.75" customHeight="1">
      <c r="A625" s="26"/>
      <c r="B625" s="20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</row>
    <row r="626" ht="15.75" customHeight="1">
      <c r="A626" s="26"/>
      <c r="B626" s="20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</row>
    <row r="627" ht="15.75" customHeight="1">
      <c r="A627" s="26"/>
      <c r="B627" s="20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</row>
    <row r="628" ht="15.75" customHeight="1">
      <c r="A628" s="26"/>
      <c r="B628" s="20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</row>
    <row r="629" ht="15.75" customHeight="1">
      <c r="A629" s="26"/>
      <c r="B629" s="20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</row>
    <row r="630" ht="15.75" customHeight="1">
      <c r="A630" s="26"/>
      <c r="B630" s="20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</row>
    <row r="631" ht="15.75" customHeight="1">
      <c r="A631" s="26"/>
      <c r="B631" s="20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</row>
    <row r="632" ht="15.75" customHeight="1">
      <c r="A632" s="26"/>
      <c r="B632" s="20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</row>
    <row r="633" ht="15.75" customHeight="1">
      <c r="A633" s="26"/>
      <c r="B633" s="20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</row>
    <row r="634" ht="15.75" customHeight="1">
      <c r="A634" s="26"/>
      <c r="B634" s="20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</row>
    <row r="635" ht="15.75" customHeight="1">
      <c r="A635" s="26"/>
      <c r="B635" s="20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</row>
    <row r="636" ht="15.75" customHeight="1">
      <c r="A636" s="26"/>
      <c r="B636" s="20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</row>
    <row r="637" ht="15.75" customHeight="1">
      <c r="A637" s="26"/>
      <c r="B637" s="20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</row>
    <row r="638" ht="15.75" customHeight="1">
      <c r="A638" s="26"/>
      <c r="B638" s="20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</row>
    <row r="639" ht="15.75" customHeight="1">
      <c r="A639" s="26"/>
      <c r="B639" s="20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</row>
    <row r="640" ht="15.75" customHeight="1">
      <c r="A640" s="26"/>
      <c r="B640" s="20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</row>
    <row r="641" ht="15.75" customHeight="1">
      <c r="A641" s="26"/>
      <c r="B641" s="20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</row>
    <row r="642" ht="15.75" customHeight="1">
      <c r="A642" s="26"/>
      <c r="B642" s="20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</row>
    <row r="643" ht="15.75" customHeight="1">
      <c r="A643" s="26"/>
      <c r="B643" s="20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</row>
    <row r="644" ht="15.75" customHeight="1">
      <c r="A644" s="26"/>
      <c r="B644" s="20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</row>
    <row r="645" ht="15.75" customHeight="1">
      <c r="A645" s="26"/>
      <c r="B645" s="20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</row>
    <row r="646" ht="15.75" customHeight="1">
      <c r="A646" s="26"/>
      <c r="B646" s="20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</row>
    <row r="647" ht="15.75" customHeight="1">
      <c r="A647" s="26"/>
      <c r="B647" s="20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</row>
    <row r="648" ht="15.75" customHeight="1">
      <c r="A648" s="26"/>
      <c r="B648" s="20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</row>
    <row r="649" ht="15.75" customHeight="1">
      <c r="A649" s="26"/>
      <c r="B649" s="20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</row>
    <row r="650" ht="15.75" customHeight="1">
      <c r="A650" s="26"/>
      <c r="B650" s="20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</row>
    <row r="651" ht="15.75" customHeight="1">
      <c r="A651" s="26"/>
      <c r="B651" s="20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</row>
    <row r="652" ht="15.75" customHeight="1">
      <c r="A652" s="26"/>
      <c r="B652" s="20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</row>
    <row r="653" ht="15.75" customHeight="1">
      <c r="A653" s="26"/>
      <c r="B653" s="20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</row>
    <row r="654" ht="15.75" customHeight="1">
      <c r="A654" s="26"/>
      <c r="B654" s="20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</row>
    <row r="655" ht="15.75" customHeight="1">
      <c r="A655" s="26"/>
      <c r="B655" s="20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</row>
    <row r="656" ht="15.75" customHeight="1">
      <c r="A656" s="26"/>
      <c r="B656" s="20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</row>
    <row r="657" ht="15.75" customHeight="1">
      <c r="A657" s="26"/>
      <c r="B657" s="20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</row>
    <row r="658" ht="15.75" customHeight="1">
      <c r="A658" s="26"/>
      <c r="B658" s="20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</row>
    <row r="659" ht="15.75" customHeight="1">
      <c r="A659" s="26"/>
      <c r="B659" s="20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</row>
    <row r="660" ht="15.75" customHeight="1">
      <c r="A660" s="26"/>
      <c r="B660" s="20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</row>
    <row r="661" ht="15.75" customHeight="1">
      <c r="A661" s="26"/>
      <c r="B661" s="20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</row>
    <row r="662" ht="15.75" customHeight="1">
      <c r="A662" s="26"/>
      <c r="B662" s="20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</row>
    <row r="663" ht="15.75" customHeight="1">
      <c r="A663" s="26"/>
      <c r="B663" s="20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</row>
    <row r="664" ht="15.75" customHeight="1">
      <c r="A664" s="26"/>
      <c r="B664" s="20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</row>
    <row r="665" ht="15.75" customHeight="1">
      <c r="A665" s="26"/>
      <c r="B665" s="20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</row>
    <row r="666" ht="15.75" customHeight="1">
      <c r="A666" s="26"/>
      <c r="B666" s="20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</row>
    <row r="667" ht="15.75" customHeight="1">
      <c r="A667" s="26"/>
      <c r="B667" s="20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</row>
    <row r="668" ht="15.75" customHeight="1">
      <c r="A668" s="26"/>
      <c r="B668" s="20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</row>
    <row r="669" ht="15.75" customHeight="1">
      <c r="A669" s="26"/>
      <c r="B669" s="20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</row>
    <row r="670" ht="15.75" customHeight="1">
      <c r="A670" s="26"/>
      <c r="B670" s="20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</row>
    <row r="671" ht="15.75" customHeight="1">
      <c r="A671" s="26"/>
      <c r="B671" s="20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</row>
    <row r="672" ht="15.75" customHeight="1">
      <c r="A672" s="26"/>
      <c r="B672" s="20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</row>
    <row r="673" ht="15.75" customHeight="1">
      <c r="A673" s="26"/>
      <c r="B673" s="20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</row>
    <row r="674" ht="15.75" customHeight="1">
      <c r="A674" s="26"/>
      <c r="B674" s="20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</row>
    <row r="675" ht="15.75" customHeight="1">
      <c r="A675" s="26"/>
      <c r="B675" s="20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</row>
    <row r="676" ht="15.75" customHeight="1">
      <c r="A676" s="26"/>
      <c r="B676" s="20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</row>
    <row r="677" ht="15.75" customHeight="1">
      <c r="A677" s="26"/>
      <c r="B677" s="20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</row>
    <row r="678" ht="15.75" customHeight="1">
      <c r="A678" s="26"/>
      <c r="B678" s="20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</row>
    <row r="679" ht="15.75" customHeight="1">
      <c r="A679" s="26"/>
      <c r="B679" s="20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</row>
    <row r="680" ht="15.75" customHeight="1">
      <c r="A680" s="26"/>
      <c r="B680" s="20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</row>
    <row r="681" ht="15.75" customHeight="1">
      <c r="A681" s="26"/>
      <c r="B681" s="20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</row>
    <row r="682" ht="15.75" customHeight="1">
      <c r="A682" s="26"/>
      <c r="B682" s="20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</row>
    <row r="683" ht="15.75" customHeight="1">
      <c r="A683" s="26"/>
      <c r="B683" s="20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</row>
    <row r="684" ht="15.75" customHeight="1">
      <c r="A684" s="26"/>
      <c r="B684" s="20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</row>
    <row r="685" ht="15.75" customHeight="1">
      <c r="A685" s="26"/>
      <c r="B685" s="20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</row>
    <row r="686" ht="15.75" customHeight="1">
      <c r="A686" s="26"/>
      <c r="B686" s="20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</row>
    <row r="687" ht="15.75" customHeight="1">
      <c r="A687" s="26"/>
      <c r="B687" s="20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</row>
    <row r="688" ht="15.75" customHeight="1">
      <c r="A688" s="26"/>
      <c r="B688" s="20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</row>
    <row r="689" ht="15.75" customHeight="1">
      <c r="A689" s="26"/>
      <c r="B689" s="20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</row>
    <row r="690" ht="15.75" customHeight="1">
      <c r="A690" s="26"/>
      <c r="B690" s="20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</row>
    <row r="691" ht="15.75" customHeight="1">
      <c r="A691" s="26"/>
      <c r="B691" s="20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</row>
    <row r="692" ht="15.75" customHeight="1">
      <c r="A692" s="26"/>
      <c r="B692" s="20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</row>
    <row r="693" ht="15.75" customHeight="1">
      <c r="A693" s="26"/>
      <c r="B693" s="20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</row>
    <row r="694" ht="15.75" customHeight="1">
      <c r="A694" s="26"/>
      <c r="B694" s="20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</row>
    <row r="695" ht="15.75" customHeight="1">
      <c r="A695" s="26"/>
      <c r="B695" s="20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</row>
    <row r="696" ht="15.75" customHeight="1">
      <c r="A696" s="26"/>
      <c r="B696" s="20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</row>
    <row r="697" ht="15.75" customHeight="1">
      <c r="A697" s="26"/>
      <c r="B697" s="20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</row>
    <row r="698" ht="15.75" customHeight="1">
      <c r="A698" s="26"/>
      <c r="B698" s="20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</row>
    <row r="699" ht="15.75" customHeight="1">
      <c r="A699" s="26"/>
      <c r="B699" s="20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</row>
    <row r="700" ht="15.75" customHeight="1">
      <c r="A700" s="26"/>
      <c r="B700" s="20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</row>
    <row r="701" ht="15.75" customHeight="1">
      <c r="A701" s="26"/>
      <c r="B701" s="20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</row>
    <row r="702" ht="15.75" customHeight="1">
      <c r="A702" s="26"/>
      <c r="B702" s="20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</row>
    <row r="703" ht="15.75" customHeight="1">
      <c r="A703" s="26"/>
      <c r="B703" s="20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</row>
    <row r="704" ht="15.75" customHeight="1">
      <c r="A704" s="26"/>
      <c r="B704" s="20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</row>
    <row r="705" ht="15.75" customHeight="1">
      <c r="A705" s="26"/>
      <c r="B705" s="20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</row>
    <row r="706" ht="15.75" customHeight="1">
      <c r="A706" s="26"/>
      <c r="B706" s="20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</row>
    <row r="707" ht="15.75" customHeight="1">
      <c r="A707" s="26"/>
      <c r="B707" s="20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</row>
    <row r="708" ht="15.75" customHeight="1">
      <c r="A708" s="26"/>
      <c r="B708" s="20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</row>
    <row r="709" ht="15.75" customHeight="1">
      <c r="A709" s="26"/>
      <c r="B709" s="20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</row>
    <row r="710" ht="15.75" customHeight="1">
      <c r="A710" s="26"/>
      <c r="B710" s="20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</row>
    <row r="711" ht="15.75" customHeight="1">
      <c r="A711" s="26"/>
      <c r="B711" s="20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</row>
    <row r="712" ht="15.75" customHeight="1">
      <c r="A712" s="26"/>
      <c r="B712" s="20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</row>
    <row r="713" ht="15.75" customHeight="1">
      <c r="A713" s="26"/>
      <c r="B713" s="20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</row>
    <row r="714" ht="15.75" customHeight="1">
      <c r="A714" s="26"/>
      <c r="B714" s="20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</row>
    <row r="715" ht="15.75" customHeight="1">
      <c r="A715" s="26"/>
      <c r="B715" s="20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</row>
    <row r="716" ht="15.75" customHeight="1">
      <c r="A716" s="26"/>
      <c r="B716" s="20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</row>
    <row r="717" ht="15.75" customHeight="1">
      <c r="A717" s="26"/>
      <c r="B717" s="20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</row>
    <row r="718" ht="15.75" customHeight="1">
      <c r="A718" s="26"/>
      <c r="B718" s="20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</row>
    <row r="719" ht="15.75" customHeight="1">
      <c r="A719" s="26"/>
      <c r="B719" s="20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</row>
    <row r="720" ht="15.75" customHeight="1">
      <c r="A720" s="26"/>
      <c r="B720" s="20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</row>
    <row r="721" ht="15.75" customHeight="1">
      <c r="A721" s="26"/>
      <c r="B721" s="20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</row>
    <row r="722" ht="15.75" customHeight="1">
      <c r="A722" s="26"/>
      <c r="B722" s="20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</row>
    <row r="723" ht="15.75" customHeight="1">
      <c r="A723" s="26"/>
      <c r="B723" s="20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</row>
    <row r="724" ht="15.75" customHeight="1">
      <c r="A724" s="26"/>
      <c r="B724" s="20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</row>
    <row r="725" ht="15.75" customHeight="1">
      <c r="A725" s="26"/>
      <c r="B725" s="20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</row>
    <row r="726" ht="15.75" customHeight="1">
      <c r="A726" s="26"/>
      <c r="B726" s="20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</row>
    <row r="727" ht="15.75" customHeight="1">
      <c r="A727" s="26"/>
      <c r="B727" s="20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</row>
    <row r="728" ht="15.75" customHeight="1">
      <c r="A728" s="26"/>
      <c r="B728" s="20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</row>
    <row r="729" ht="15.75" customHeight="1">
      <c r="A729" s="26"/>
      <c r="B729" s="20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</row>
    <row r="730" ht="15.75" customHeight="1">
      <c r="A730" s="26"/>
      <c r="B730" s="20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</row>
    <row r="731" ht="15.75" customHeight="1">
      <c r="A731" s="26"/>
      <c r="B731" s="20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</row>
    <row r="732" ht="15.75" customHeight="1">
      <c r="A732" s="26"/>
      <c r="B732" s="20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</row>
    <row r="733" ht="15.75" customHeight="1">
      <c r="A733" s="26"/>
      <c r="B733" s="20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</row>
    <row r="734" ht="15.75" customHeight="1">
      <c r="A734" s="26"/>
      <c r="B734" s="20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</row>
    <row r="735" ht="15.75" customHeight="1">
      <c r="A735" s="26"/>
      <c r="B735" s="20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</row>
    <row r="736" ht="15.75" customHeight="1">
      <c r="A736" s="26"/>
      <c r="B736" s="20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</row>
    <row r="737" ht="15.75" customHeight="1">
      <c r="A737" s="26"/>
      <c r="B737" s="20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</row>
    <row r="738" ht="15.75" customHeight="1">
      <c r="A738" s="26"/>
      <c r="B738" s="20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</row>
    <row r="739" ht="15.75" customHeight="1">
      <c r="A739" s="26"/>
      <c r="B739" s="20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</row>
    <row r="740" ht="15.75" customHeight="1">
      <c r="A740" s="26"/>
      <c r="B740" s="20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</row>
    <row r="741" ht="15.75" customHeight="1">
      <c r="A741" s="26"/>
      <c r="B741" s="20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</row>
    <row r="742" ht="15.75" customHeight="1">
      <c r="A742" s="26"/>
      <c r="B742" s="20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</row>
    <row r="743" ht="15.75" customHeight="1">
      <c r="A743" s="26"/>
      <c r="B743" s="20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</row>
    <row r="744" ht="15.75" customHeight="1">
      <c r="A744" s="26"/>
      <c r="B744" s="20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</row>
    <row r="745" ht="15.75" customHeight="1">
      <c r="A745" s="26"/>
      <c r="B745" s="20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</row>
    <row r="746" ht="15.75" customHeight="1">
      <c r="A746" s="26"/>
      <c r="B746" s="20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</row>
    <row r="747" ht="15.75" customHeight="1">
      <c r="A747" s="26"/>
      <c r="B747" s="20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</row>
    <row r="748" ht="15.75" customHeight="1">
      <c r="A748" s="26"/>
      <c r="B748" s="20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</row>
    <row r="749" ht="15.75" customHeight="1">
      <c r="A749" s="26"/>
      <c r="B749" s="20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</row>
    <row r="750" ht="15.75" customHeight="1">
      <c r="A750" s="26"/>
      <c r="B750" s="20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</row>
    <row r="751" ht="15.75" customHeight="1">
      <c r="A751" s="26"/>
      <c r="B751" s="20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</row>
    <row r="752" ht="15.75" customHeight="1">
      <c r="A752" s="26"/>
      <c r="B752" s="20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</row>
    <row r="753" ht="15.75" customHeight="1">
      <c r="A753" s="26"/>
      <c r="B753" s="20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</row>
    <row r="754" ht="15.75" customHeight="1">
      <c r="A754" s="26"/>
      <c r="B754" s="20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</row>
    <row r="755" ht="15.75" customHeight="1">
      <c r="A755" s="26"/>
      <c r="B755" s="20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</row>
    <row r="756" ht="15.75" customHeight="1">
      <c r="A756" s="26"/>
      <c r="B756" s="20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</row>
    <row r="757" ht="15.75" customHeight="1">
      <c r="A757" s="26"/>
      <c r="B757" s="20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</row>
    <row r="758" ht="15.75" customHeight="1">
      <c r="A758" s="26"/>
      <c r="B758" s="20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</row>
    <row r="759" ht="15.75" customHeight="1">
      <c r="A759" s="26"/>
      <c r="B759" s="20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</row>
    <row r="760" ht="15.75" customHeight="1">
      <c r="A760" s="26"/>
      <c r="B760" s="20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</row>
    <row r="761" ht="15.75" customHeight="1">
      <c r="A761" s="26"/>
      <c r="B761" s="20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</row>
    <row r="762" ht="15.75" customHeight="1">
      <c r="A762" s="26"/>
      <c r="B762" s="20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</row>
    <row r="763" ht="15.75" customHeight="1">
      <c r="A763" s="26"/>
      <c r="B763" s="20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</row>
    <row r="764" ht="15.75" customHeight="1">
      <c r="A764" s="26"/>
      <c r="B764" s="20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</row>
    <row r="765" ht="15.75" customHeight="1">
      <c r="A765" s="26"/>
      <c r="B765" s="20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</row>
    <row r="766" ht="15.75" customHeight="1">
      <c r="A766" s="26"/>
      <c r="B766" s="20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</row>
    <row r="767" ht="15.75" customHeight="1">
      <c r="A767" s="26"/>
      <c r="B767" s="20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</row>
    <row r="768" ht="15.75" customHeight="1">
      <c r="A768" s="26"/>
      <c r="B768" s="20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</row>
    <row r="769" ht="15.75" customHeight="1">
      <c r="A769" s="26"/>
      <c r="B769" s="20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</row>
    <row r="770" ht="15.75" customHeight="1">
      <c r="A770" s="26"/>
      <c r="B770" s="20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</row>
    <row r="771" ht="15.75" customHeight="1">
      <c r="A771" s="26"/>
      <c r="B771" s="20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</row>
    <row r="772" ht="15.75" customHeight="1">
      <c r="A772" s="26"/>
      <c r="B772" s="20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</row>
    <row r="773" ht="15.75" customHeight="1">
      <c r="A773" s="26"/>
      <c r="B773" s="20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</row>
    <row r="774" ht="15.75" customHeight="1">
      <c r="A774" s="26"/>
      <c r="B774" s="20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</row>
    <row r="775" ht="15.75" customHeight="1">
      <c r="A775" s="26"/>
      <c r="B775" s="20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</row>
    <row r="776" ht="15.75" customHeight="1">
      <c r="A776" s="26"/>
      <c r="B776" s="20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</row>
    <row r="777" ht="15.75" customHeight="1">
      <c r="A777" s="26"/>
      <c r="B777" s="20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</row>
    <row r="778" ht="15.75" customHeight="1">
      <c r="A778" s="26"/>
      <c r="B778" s="20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</row>
    <row r="779" ht="15.75" customHeight="1">
      <c r="A779" s="26"/>
      <c r="B779" s="20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</row>
    <row r="780" ht="15.75" customHeight="1">
      <c r="A780" s="26"/>
      <c r="B780" s="20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</row>
    <row r="781" ht="15.75" customHeight="1">
      <c r="A781" s="26"/>
      <c r="B781" s="20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</row>
    <row r="782" ht="15.75" customHeight="1">
      <c r="A782" s="26"/>
      <c r="B782" s="20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</row>
    <row r="783" ht="15.75" customHeight="1">
      <c r="A783" s="26"/>
      <c r="B783" s="20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</row>
    <row r="784" ht="15.75" customHeight="1">
      <c r="A784" s="26"/>
      <c r="B784" s="20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</row>
    <row r="785" ht="15.75" customHeight="1">
      <c r="A785" s="26"/>
      <c r="B785" s="20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</row>
    <row r="786" ht="15.75" customHeight="1">
      <c r="A786" s="26"/>
      <c r="B786" s="20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</row>
    <row r="787" ht="15.75" customHeight="1">
      <c r="A787" s="26"/>
      <c r="B787" s="20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</row>
    <row r="788" ht="15.75" customHeight="1">
      <c r="A788" s="26"/>
      <c r="B788" s="20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</row>
    <row r="789" ht="15.75" customHeight="1">
      <c r="A789" s="26"/>
      <c r="B789" s="20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</row>
    <row r="790" ht="15.75" customHeight="1">
      <c r="A790" s="26"/>
      <c r="B790" s="20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</row>
    <row r="791" ht="15.75" customHeight="1">
      <c r="A791" s="26"/>
      <c r="B791" s="20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</row>
    <row r="792" ht="15.75" customHeight="1">
      <c r="A792" s="26"/>
      <c r="B792" s="20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</row>
    <row r="793" ht="15.75" customHeight="1">
      <c r="A793" s="26"/>
      <c r="B793" s="20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</row>
    <row r="794" ht="15.75" customHeight="1">
      <c r="A794" s="26"/>
      <c r="B794" s="20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</row>
    <row r="795" ht="15.75" customHeight="1">
      <c r="A795" s="26"/>
      <c r="B795" s="20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</row>
    <row r="796" ht="15.75" customHeight="1">
      <c r="A796" s="26"/>
      <c r="B796" s="20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</row>
    <row r="797" ht="15.75" customHeight="1">
      <c r="A797" s="26"/>
      <c r="B797" s="20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</row>
    <row r="798" ht="15.75" customHeight="1">
      <c r="A798" s="26"/>
      <c r="B798" s="20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</row>
    <row r="799" ht="15.75" customHeight="1">
      <c r="A799" s="26"/>
      <c r="B799" s="20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</row>
    <row r="800" ht="15.75" customHeight="1">
      <c r="A800" s="26"/>
      <c r="B800" s="20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</row>
    <row r="801" ht="15.75" customHeight="1">
      <c r="A801" s="26"/>
      <c r="B801" s="20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</row>
    <row r="802" ht="15.75" customHeight="1">
      <c r="A802" s="26"/>
      <c r="B802" s="20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</row>
    <row r="803" ht="15.75" customHeight="1">
      <c r="A803" s="26"/>
      <c r="B803" s="20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</row>
    <row r="804" ht="15.75" customHeight="1">
      <c r="A804" s="26"/>
      <c r="B804" s="20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</row>
    <row r="805" ht="15.75" customHeight="1">
      <c r="A805" s="26"/>
      <c r="B805" s="20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</row>
    <row r="806" ht="15.75" customHeight="1">
      <c r="A806" s="26"/>
      <c r="B806" s="20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</row>
    <row r="807" ht="15.75" customHeight="1">
      <c r="A807" s="26"/>
      <c r="B807" s="20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</row>
    <row r="808" ht="15.75" customHeight="1">
      <c r="A808" s="26"/>
      <c r="B808" s="20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</row>
    <row r="809" ht="15.75" customHeight="1">
      <c r="A809" s="26"/>
      <c r="B809" s="20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</row>
    <row r="810" ht="15.75" customHeight="1">
      <c r="A810" s="26"/>
      <c r="B810" s="20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</row>
    <row r="811" ht="15.75" customHeight="1">
      <c r="A811" s="26"/>
      <c r="B811" s="20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</row>
    <row r="812" ht="15.75" customHeight="1">
      <c r="A812" s="26"/>
      <c r="B812" s="20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</row>
    <row r="813" ht="15.75" customHeight="1">
      <c r="A813" s="26"/>
      <c r="B813" s="20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</row>
    <row r="814" ht="15.75" customHeight="1">
      <c r="A814" s="26"/>
      <c r="B814" s="20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</row>
    <row r="815" ht="15.75" customHeight="1">
      <c r="A815" s="26"/>
      <c r="B815" s="20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</row>
    <row r="816" ht="15.75" customHeight="1">
      <c r="A816" s="26"/>
      <c r="B816" s="20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</row>
    <row r="817" ht="15.75" customHeight="1">
      <c r="A817" s="26"/>
      <c r="B817" s="20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</row>
    <row r="818" ht="15.75" customHeight="1">
      <c r="A818" s="26"/>
      <c r="B818" s="20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</row>
    <row r="819" ht="15.75" customHeight="1">
      <c r="A819" s="26"/>
      <c r="B819" s="20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</row>
    <row r="820" ht="15.75" customHeight="1">
      <c r="A820" s="26"/>
      <c r="B820" s="20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</row>
    <row r="821" ht="15.75" customHeight="1">
      <c r="A821" s="26"/>
      <c r="B821" s="20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</row>
    <row r="822" ht="15.75" customHeight="1">
      <c r="A822" s="26"/>
      <c r="B822" s="20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</row>
    <row r="823" ht="15.75" customHeight="1">
      <c r="A823" s="26"/>
      <c r="B823" s="20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</row>
    <row r="824" ht="15.75" customHeight="1">
      <c r="A824" s="26"/>
      <c r="B824" s="20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</row>
    <row r="825" ht="15.75" customHeight="1">
      <c r="A825" s="26"/>
      <c r="B825" s="20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</row>
    <row r="826" ht="15.75" customHeight="1">
      <c r="A826" s="26"/>
      <c r="B826" s="20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</row>
    <row r="827" ht="15.75" customHeight="1">
      <c r="A827" s="26"/>
      <c r="B827" s="20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</row>
    <row r="828" ht="15.75" customHeight="1">
      <c r="A828" s="26"/>
      <c r="B828" s="20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</row>
    <row r="829" ht="15.75" customHeight="1">
      <c r="A829" s="26"/>
      <c r="B829" s="20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</row>
    <row r="830" ht="15.75" customHeight="1">
      <c r="A830" s="26"/>
      <c r="B830" s="20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</row>
    <row r="831" ht="15.75" customHeight="1">
      <c r="A831" s="26"/>
      <c r="B831" s="20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</row>
    <row r="832" ht="15.75" customHeight="1">
      <c r="A832" s="26"/>
      <c r="B832" s="20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</row>
    <row r="833" ht="15.75" customHeight="1">
      <c r="A833" s="26"/>
      <c r="B833" s="20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</row>
    <row r="834" ht="15.75" customHeight="1">
      <c r="A834" s="26"/>
      <c r="B834" s="20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</row>
    <row r="835" ht="15.75" customHeight="1">
      <c r="A835" s="26"/>
      <c r="B835" s="20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</row>
    <row r="836" ht="15.75" customHeight="1">
      <c r="A836" s="26"/>
      <c r="B836" s="20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</row>
    <row r="837" ht="15.75" customHeight="1">
      <c r="A837" s="26"/>
      <c r="B837" s="20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</row>
    <row r="838" ht="15.75" customHeight="1">
      <c r="A838" s="26"/>
      <c r="B838" s="20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</row>
    <row r="839" ht="15.75" customHeight="1">
      <c r="A839" s="26"/>
      <c r="B839" s="20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</row>
    <row r="840" ht="15.75" customHeight="1">
      <c r="A840" s="26"/>
      <c r="B840" s="20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</row>
    <row r="841" ht="15.75" customHeight="1">
      <c r="A841" s="26"/>
      <c r="B841" s="20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</row>
    <row r="842" ht="15.75" customHeight="1">
      <c r="A842" s="26"/>
      <c r="B842" s="20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</row>
    <row r="843" ht="15.75" customHeight="1">
      <c r="A843" s="26"/>
      <c r="B843" s="20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</row>
    <row r="844" ht="15.75" customHeight="1">
      <c r="A844" s="26"/>
      <c r="B844" s="20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</row>
    <row r="845" ht="15.75" customHeight="1">
      <c r="A845" s="26"/>
      <c r="B845" s="20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</row>
    <row r="846" ht="15.75" customHeight="1">
      <c r="A846" s="26"/>
      <c r="B846" s="20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</row>
    <row r="847" ht="15.75" customHeight="1">
      <c r="A847" s="26"/>
      <c r="B847" s="20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</row>
    <row r="848" ht="15.75" customHeight="1">
      <c r="A848" s="26"/>
      <c r="B848" s="20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</row>
    <row r="849" ht="15.75" customHeight="1">
      <c r="A849" s="26"/>
      <c r="B849" s="20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</row>
    <row r="850" ht="15.75" customHeight="1">
      <c r="A850" s="26"/>
      <c r="B850" s="20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</row>
    <row r="851" ht="15.75" customHeight="1">
      <c r="A851" s="26"/>
      <c r="B851" s="20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</row>
    <row r="852" ht="15.75" customHeight="1">
      <c r="A852" s="26"/>
      <c r="B852" s="20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</row>
    <row r="853" ht="15.75" customHeight="1">
      <c r="A853" s="26"/>
      <c r="B853" s="20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</row>
    <row r="854" ht="15.75" customHeight="1">
      <c r="A854" s="26"/>
      <c r="B854" s="20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</row>
    <row r="855" ht="15.75" customHeight="1">
      <c r="A855" s="26"/>
      <c r="B855" s="20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</row>
    <row r="856" ht="15.75" customHeight="1">
      <c r="A856" s="26"/>
      <c r="B856" s="20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</row>
    <row r="857" ht="15.75" customHeight="1">
      <c r="A857" s="26"/>
      <c r="B857" s="20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</row>
    <row r="858" ht="15.75" customHeight="1">
      <c r="A858" s="26"/>
      <c r="B858" s="20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</row>
    <row r="859" ht="15.75" customHeight="1">
      <c r="A859" s="26"/>
      <c r="B859" s="20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</row>
    <row r="860" ht="15.75" customHeight="1">
      <c r="A860" s="26"/>
      <c r="B860" s="20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</row>
    <row r="861" ht="15.75" customHeight="1">
      <c r="A861" s="26"/>
      <c r="B861" s="20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</row>
    <row r="862" ht="15.75" customHeight="1">
      <c r="A862" s="26"/>
      <c r="B862" s="20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</row>
    <row r="863" ht="15.75" customHeight="1">
      <c r="A863" s="26"/>
      <c r="B863" s="20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</row>
    <row r="864" ht="15.75" customHeight="1">
      <c r="A864" s="26"/>
      <c r="B864" s="20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</row>
    <row r="865" ht="15.75" customHeight="1">
      <c r="A865" s="26"/>
      <c r="B865" s="20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</row>
    <row r="866" ht="15.75" customHeight="1">
      <c r="A866" s="26"/>
      <c r="B866" s="20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</row>
    <row r="867" ht="15.75" customHeight="1">
      <c r="A867" s="26"/>
      <c r="B867" s="20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</row>
    <row r="868" ht="15.75" customHeight="1">
      <c r="A868" s="26"/>
      <c r="B868" s="20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</row>
    <row r="869" ht="15.75" customHeight="1">
      <c r="A869" s="26"/>
      <c r="B869" s="20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</row>
    <row r="870" ht="15.75" customHeight="1">
      <c r="A870" s="26"/>
      <c r="B870" s="20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</row>
    <row r="871" ht="15.75" customHeight="1">
      <c r="A871" s="26"/>
      <c r="B871" s="20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</row>
    <row r="872" ht="15.75" customHeight="1">
      <c r="A872" s="26"/>
      <c r="B872" s="20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</row>
    <row r="873" ht="15.75" customHeight="1">
      <c r="A873" s="26"/>
      <c r="B873" s="20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</row>
    <row r="874" ht="15.75" customHeight="1">
      <c r="A874" s="26"/>
      <c r="B874" s="20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</row>
    <row r="875" ht="15.75" customHeight="1">
      <c r="A875" s="26"/>
      <c r="B875" s="20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</row>
    <row r="876" ht="15.75" customHeight="1">
      <c r="A876" s="26"/>
      <c r="B876" s="20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</row>
    <row r="877" ht="15.75" customHeight="1">
      <c r="A877" s="26"/>
      <c r="B877" s="20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</row>
    <row r="878" ht="15.75" customHeight="1">
      <c r="A878" s="26"/>
      <c r="B878" s="20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</row>
    <row r="879" ht="15.75" customHeight="1">
      <c r="A879" s="26"/>
      <c r="B879" s="20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</row>
    <row r="880" ht="15.75" customHeight="1">
      <c r="A880" s="26"/>
      <c r="B880" s="20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</row>
    <row r="881" ht="15.75" customHeight="1">
      <c r="A881" s="26"/>
      <c r="B881" s="20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</row>
    <row r="882" ht="15.75" customHeight="1">
      <c r="A882" s="26"/>
      <c r="B882" s="20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</row>
    <row r="883" ht="15.75" customHeight="1">
      <c r="A883" s="26"/>
      <c r="B883" s="20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</row>
    <row r="884" ht="15.75" customHeight="1">
      <c r="A884" s="26"/>
      <c r="B884" s="20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</row>
    <row r="885" ht="15.75" customHeight="1">
      <c r="A885" s="26"/>
      <c r="B885" s="20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</row>
    <row r="886" ht="15.75" customHeight="1">
      <c r="A886" s="26"/>
      <c r="B886" s="20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</row>
    <row r="887" ht="15.75" customHeight="1">
      <c r="A887" s="26"/>
      <c r="B887" s="20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</row>
    <row r="888" ht="15.75" customHeight="1">
      <c r="A888" s="26"/>
      <c r="B888" s="20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</row>
    <row r="889" ht="15.75" customHeight="1">
      <c r="A889" s="26"/>
      <c r="B889" s="20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</row>
    <row r="890" ht="15.75" customHeight="1">
      <c r="A890" s="26"/>
      <c r="B890" s="20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</row>
    <row r="891" ht="15.75" customHeight="1">
      <c r="A891" s="26"/>
      <c r="B891" s="20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</row>
    <row r="892" ht="15.75" customHeight="1">
      <c r="A892" s="26"/>
      <c r="B892" s="20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</row>
    <row r="893" ht="15.75" customHeight="1">
      <c r="A893" s="26"/>
      <c r="B893" s="20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</row>
    <row r="894" ht="15.75" customHeight="1">
      <c r="A894" s="26"/>
      <c r="B894" s="20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</row>
    <row r="895" ht="15.75" customHeight="1">
      <c r="A895" s="26"/>
      <c r="B895" s="20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</row>
    <row r="896" ht="15.75" customHeight="1">
      <c r="A896" s="26"/>
      <c r="B896" s="20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</row>
    <row r="897" ht="15.75" customHeight="1">
      <c r="A897" s="26"/>
      <c r="B897" s="20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</row>
    <row r="898" ht="15.75" customHeight="1">
      <c r="A898" s="26"/>
      <c r="B898" s="20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</row>
    <row r="899" ht="15.75" customHeight="1">
      <c r="A899" s="26"/>
      <c r="B899" s="20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</row>
    <row r="900" ht="15.75" customHeight="1">
      <c r="A900" s="26"/>
      <c r="B900" s="20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</row>
    <row r="901" ht="15.75" customHeight="1">
      <c r="A901" s="26"/>
      <c r="B901" s="20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</row>
    <row r="902" ht="15.75" customHeight="1">
      <c r="A902" s="26"/>
      <c r="B902" s="20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</row>
    <row r="903" ht="15.75" customHeight="1">
      <c r="A903" s="26"/>
      <c r="B903" s="20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</row>
    <row r="904" ht="15.75" customHeight="1">
      <c r="A904" s="26"/>
      <c r="B904" s="20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</row>
    <row r="905" ht="15.75" customHeight="1">
      <c r="A905" s="26"/>
      <c r="B905" s="20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</row>
    <row r="906" ht="15.75" customHeight="1">
      <c r="A906" s="26"/>
      <c r="B906" s="20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</row>
    <row r="907" ht="15.75" customHeight="1">
      <c r="A907" s="26"/>
      <c r="B907" s="20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</row>
    <row r="908" ht="15.75" customHeight="1">
      <c r="A908" s="26"/>
      <c r="B908" s="20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</row>
    <row r="909" ht="15.75" customHeight="1">
      <c r="A909" s="26"/>
      <c r="B909" s="20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</row>
    <row r="910" ht="15.75" customHeight="1">
      <c r="A910" s="26"/>
      <c r="B910" s="20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</row>
    <row r="911" ht="15.75" customHeight="1">
      <c r="A911" s="26"/>
      <c r="B911" s="20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</row>
    <row r="912" ht="15.75" customHeight="1">
      <c r="A912" s="26"/>
      <c r="B912" s="20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</row>
    <row r="913" ht="15.75" customHeight="1">
      <c r="A913" s="26"/>
      <c r="B913" s="20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</row>
    <row r="914" ht="15.75" customHeight="1">
      <c r="A914" s="26"/>
      <c r="B914" s="20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</row>
    <row r="915" ht="15.75" customHeight="1">
      <c r="A915" s="26"/>
      <c r="B915" s="20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</row>
    <row r="916" ht="15.75" customHeight="1">
      <c r="A916" s="26"/>
      <c r="B916" s="20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</row>
    <row r="917" ht="15.75" customHeight="1">
      <c r="A917" s="26"/>
      <c r="B917" s="20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</row>
    <row r="918" ht="15.75" customHeight="1">
      <c r="A918" s="26"/>
      <c r="B918" s="20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</row>
    <row r="919" ht="15.75" customHeight="1">
      <c r="A919" s="26"/>
      <c r="B919" s="20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</row>
    <row r="920" ht="15.75" customHeight="1">
      <c r="A920" s="26"/>
      <c r="B920" s="20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</row>
    <row r="921" ht="15.75" customHeight="1">
      <c r="A921" s="26"/>
      <c r="B921" s="20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</row>
    <row r="922" ht="15.75" customHeight="1">
      <c r="A922" s="26"/>
      <c r="B922" s="20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</row>
    <row r="923" ht="15.75" customHeight="1">
      <c r="A923" s="26"/>
      <c r="B923" s="20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</row>
    <row r="924" ht="15.75" customHeight="1">
      <c r="A924" s="26"/>
      <c r="B924" s="20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</row>
    <row r="925" ht="15.75" customHeight="1">
      <c r="A925" s="26"/>
      <c r="B925" s="20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</row>
    <row r="926" ht="15.75" customHeight="1">
      <c r="A926" s="26"/>
      <c r="B926" s="20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</row>
    <row r="927" ht="15.75" customHeight="1">
      <c r="A927" s="26"/>
      <c r="B927" s="20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</row>
    <row r="928" ht="15.75" customHeight="1">
      <c r="A928" s="26"/>
      <c r="B928" s="20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</row>
    <row r="929" ht="15.75" customHeight="1">
      <c r="A929" s="26"/>
      <c r="B929" s="20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</row>
    <row r="930" ht="15.75" customHeight="1">
      <c r="A930" s="26"/>
      <c r="B930" s="20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</row>
    <row r="931" ht="15.75" customHeight="1">
      <c r="A931" s="26"/>
      <c r="B931" s="20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</row>
    <row r="932" ht="15.75" customHeight="1">
      <c r="A932" s="26"/>
      <c r="B932" s="20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</row>
    <row r="933" ht="15.75" customHeight="1">
      <c r="A933" s="26"/>
      <c r="B933" s="20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</row>
    <row r="934" ht="15.75" customHeight="1">
      <c r="A934" s="26"/>
      <c r="B934" s="20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</row>
    <row r="935" ht="15.75" customHeight="1">
      <c r="A935" s="26"/>
      <c r="B935" s="20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</row>
    <row r="936" ht="15.75" customHeight="1">
      <c r="A936" s="26"/>
      <c r="B936" s="20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</row>
    <row r="937" ht="15.75" customHeight="1">
      <c r="A937" s="26"/>
      <c r="B937" s="20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</row>
    <row r="938" ht="15.75" customHeight="1">
      <c r="A938" s="26"/>
      <c r="B938" s="20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</row>
    <row r="939" ht="15.75" customHeight="1">
      <c r="A939" s="26"/>
      <c r="B939" s="20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</row>
    <row r="940" ht="15.75" customHeight="1">
      <c r="A940" s="26"/>
      <c r="B940" s="20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</row>
    <row r="941" ht="15.75" customHeight="1">
      <c r="A941" s="26"/>
      <c r="B941" s="20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</row>
    <row r="942" ht="15.75" customHeight="1">
      <c r="A942" s="26"/>
      <c r="B942" s="20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</row>
    <row r="943" ht="15.75" customHeight="1">
      <c r="A943" s="26"/>
      <c r="B943" s="20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</row>
    <row r="944" ht="15.75" customHeight="1">
      <c r="A944" s="26"/>
      <c r="B944" s="20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</row>
    <row r="945" ht="15.75" customHeight="1">
      <c r="A945" s="26"/>
      <c r="B945" s="20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</row>
    <row r="946" ht="15.75" customHeight="1">
      <c r="A946" s="26"/>
      <c r="B946" s="20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</row>
    <row r="947" ht="15.75" customHeight="1">
      <c r="A947" s="26"/>
      <c r="B947" s="20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</row>
    <row r="948" ht="15.75" customHeight="1">
      <c r="A948" s="26"/>
      <c r="B948" s="20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</row>
    <row r="949" ht="15.75" customHeight="1">
      <c r="A949" s="26"/>
      <c r="B949" s="20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</row>
    <row r="950" ht="15.75" customHeight="1">
      <c r="A950" s="26"/>
      <c r="B950" s="20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</row>
    <row r="951" ht="15.75" customHeight="1">
      <c r="A951" s="26"/>
      <c r="B951" s="20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</row>
    <row r="952" ht="15.75" customHeight="1">
      <c r="A952" s="26"/>
      <c r="B952" s="20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</row>
    <row r="953" ht="15.75" customHeight="1">
      <c r="A953" s="26"/>
      <c r="B953" s="20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</row>
    <row r="954" ht="15.75" customHeight="1">
      <c r="A954" s="26"/>
      <c r="B954" s="20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</row>
    <row r="955" ht="15.75" customHeight="1">
      <c r="A955" s="26"/>
      <c r="B955" s="20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</row>
    <row r="956" ht="15.75" customHeight="1">
      <c r="A956" s="26"/>
      <c r="B956" s="20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</row>
    <row r="957" ht="15.75" customHeight="1">
      <c r="A957" s="26"/>
      <c r="B957" s="20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</row>
    <row r="958" ht="15.75" customHeight="1">
      <c r="A958" s="26"/>
      <c r="B958" s="20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</row>
    <row r="959" ht="15.75" customHeight="1">
      <c r="A959" s="26"/>
      <c r="B959" s="20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</row>
    <row r="960" ht="15.75" customHeight="1">
      <c r="A960" s="26"/>
      <c r="B960" s="20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</row>
    <row r="961" ht="15.75" customHeight="1">
      <c r="A961" s="26"/>
      <c r="B961" s="20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</row>
    <row r="962" ht="15.75" customHeight="1">
      <c r="A962" s="26"/>
      <c r="B962" s="20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</row>
    <row r="963" ht="15.75" customHeight="1">
      <c r="A963" s="26"/>
      <c r="B963" s="20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</row>
    <row r="964" ht="15.75" customHeight="1">
      <c r="A964" s="26"/>
      <c r="B964" s="20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</row>
    <row r="965" ht="15.75" customHeight="1">
      <c r="A965" s="26"/>
      <c r="B965" s="20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</row>
    <row r="966" ht="15.75" customHeight="1">
      <c r="A966" s="26"/>
      <c r="B966" s="20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</row>
    <row r="967" ht="15.75" customHeight="1">
      <c r="A967" s="26"/>
      <c r="B967" s="20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</row>
    <row r="968" ht="15.75" customHeight="1">
      <c r="A968" s="26"/>
      <c r="B968" s="20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</row>
    <row r="969" ht="15.75" customHeight="1">
      <c r="A969" s="26"/>
      <c r="B969" s="20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</row>
    <row r="970" ht="15.75" customHeight="1">
      <c r="A970" s="26"/>
      <c r="B970" s="20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</row>
    <row r="971" ht="15.75" customHeight="1">
      <c r="A971" s="26"/>
      <c r="B971" s="20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</row>
    <row r="972" ht="15.75" customHeight="1">
      <c r="A972" s="26"/>
      <c r="B972" s="20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</row>
    <row r="973" ht="15.75" customHeight="1">
      <c r="A973" s="26"/>
      <c r="B973" s="20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</row>
    <row r="974" ht="15.75" customHeight="1">
      <c r="A974" s="26"/>
      <c r="B974" s="20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</row>
    <row r="975" ht="15.75" customHeight="1">
      <c r="A975" s="26"/>
      <c r="B975" s="20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</row>
    <row r="976" ht="15.75" customHeight="1">
      <c r="A976" s="26"/>
      <c r="B976" s="20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</row>
    <row r="977" ht="15.75" customHeight="1">
      <c r="A977" s="26"/>
      <c r="B977" s="20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</row>
    <row r="978" ht="15.75" customHeight="1">
      <c r="A978" s="26"/>
      <c r="B978" s="20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</row>
    <row r="979" ht="15.75" customHeight="1">
      <c r="A979" s="26"/>
      <c r="B979" s="20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</row>
    <row r="980" ht="15.75" customHeight="1">
      <c r="A980" s="26"/>
      <c r="B980" s="20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</row>
    <row r="981" ht="15.75" customHeight="1">
      <c r="A981" s="26"/>
      <c r="B981" s="20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</row>
    <row r="982" ht="15.75" customHeight="1">
      <c r="A982" s="26"/>
      <c r="B982" s="20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</row>
    <row r="983" ht="15.75" customHeight="1">
      <c r="A983" s="26"/>
      <c r="B983" s="20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</row>
    <row r="984" ht="15.75" customHeight="1">
      <c r="A984" s="26"/>
      <c r="B984" s="20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</row>
    <row r="985" ht="15.75" customHeight="1">
      <c r="A985" s="26"/>
      <c r="B985" s="20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</row>
    <row r="986" ht="15.75" customHeight="1">
      <c r="A986" s="26"/>
      <c r="B986" s="20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</row>
    <row r="987" ht="15.75" customHeight="1">
      <c r="A987" s="26"/>
      <c r="B987" s="20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</row>
    <row r="988" ht="15.75" customHeight="1">
      <c r="A988" s="26"/>
      <c r="B988" s="20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</row>
    <row r="989" ht="15.75" customHeight="1">
      <c r="A989" s="26"/>
      <c r="B989" s="20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</row>
    <row r="990" ht="15.75" customHeight="1">
      <c r="A990" s="26"/>
      <c r="B990" s="20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</row>
    <row r="991" ht="15.75" customHeight="1">
      <c r="A991" s="26"/>
      <c r="B991" s="20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</row>
    <row r="992" ht="15.75" customHeight="1">
      <c r="A992" s="26"/>
      <c r="B992" s="20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</row>
    <row r="993" ht="15.75" customHeight="1">
      <c r="A993" s="26"/>
      <c r="B993" s="20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</row>
    <row r="994" ht="15.75" customHeight="1">
      <c r="A994" s="26"/>
      <c r="B994" s="20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</row>
    <row r="995" ht="15.75" customHeight="1">
      <c r="A995" s="26"/>
      <c r="B995" s="20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</row>
    <row r="996" ht="15.75" customHeight="1">
      <c r="A996" s="26"/>
      <c r="B996" s="20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</row>
    <row r="997" ht="15.75" customHeight="1">
      <c r="A997" s="26"/>
      <c r="B997" s="20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</row>
    <row r="998" ht="15.75" customHeight="1">
      <c r="A998" s="26"/>
      <c r="B998" s="20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</row>
    <row r="999" ht="15.75" customHeight="1">
      <c r="A999" s="26"/>
      <c r="B999" s="20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</row>
    <row r="1000" ht="15.75" customHeight="1">
      <c r="A1000" s="26"/>
      <c r="B1000" s="20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</row>
  </sheetData>
  <dataValidations>
    <dataValidation type="list" allowBlank="1" showErrorMessage="1" sqref="C3:C22">
      <formula1>"Зимен,Летен"</formula1>
    </dataValidation>
    <dataValidation type="list" allowBlank="1" showErrorMessage="1" sqref="M3:M4">
      <formula1>"д.н.,д-р"</formula1>
    </dataValidation>
    <dataValidation type="list" allowBlank="1" showErrorMessage="1" sqref="L3:L4 L5:M18">
      <formula1>"професор,доцент,гл. асистент"</formula1>
    </dataValidation>
  </dataValidations>
  <printOptions horizontalCentered="1"/>
  <pageMargins bottom="0.7480314960629921" footer="0.0" header="0.0" left="0.7086614173228347" right="0.7086614173228347" top="0.7480314960629921"/>
  <pageSetup fitToHeight="0" paperSize="9" orientation="landscape"/>
  <drawing r:id="rId1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 fitToPage="1"/>
  </sheetPr>
  <sheetViews>
    <sheetView showGridLines="0" workbookViewId="0"/>
  </sheetViews>
  <sheetFormatPr customHeight="1" defaultColWidth="14.43" defaultRowHeight="15.0"/>
  <cols>
    <col customWidth="1" min="1" max="1" width="4.29"/>
    <col customWidth="1" min="2" max="2" width="90.86"/>
    <col customWidth="1" min="3" max="3" width="16.86"/>
    <col customWidth="1" min="4" max="4" width="9.29"/>
    <col customWidth="1" min="5" max="5" width="17.86"/>
    <col customWidth="1" min="6" max="6" width="9.29"/>
    <col customWidth="1" min="7" max="7" width="15.57"/>
    <col customWidth="1" min="8" max="8" width="8.29"/>
    <col customWidth="1" min="9" max="9" width="11.0"/>
    <col customWidth="1" min="10" max="26" width="8.86"/>
  </cols>
  <sheetData>
    <row r="1" ht="89.25" customHeight="1">
      <c r="A1" s="27"/>
      <c r="B1" s="27"/>
      <c r="C1" s="28" t="s">
        <v>141</v>
      </c>
      <c r="D1" s="27" t="str">
        <f>'Заглавна'!C13</f>
        <v>82-601-21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ht="19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ht="19.5" customHeight="1">
      <c r="A3" s="20">
        <v>1.0</v>
      </c>
      <c r="B3" s="20" t="s">
        <v>142</v>
      </c>
      <c r="C3" s="20" t="str">
        <f>'Заглавна'!C29</f>
        <v>1 година </v>
      </c>
      <c r="D3" s="20"/>
      <c r="E3" s="20" t="str">
        <f>'Заглавна'!C30</f>
        <v>2 семестъра</v>
      </c>
      <c r="F3" s="20"/>
      <c r="G3" s="20"/>
      <c r="H3" s="20"/>
      <c r="I3" s="20"/>
      <c r="J3" s="21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ht="19.5" customHeight="1">
      <c r="A4" s="20">
        <v>2.0</v>
      </c>
      <c r="B4" s="20" t="s">
        <v>143</v>
      </c>
      <c r="C4" s="21">
        <f>'Общо съдържание '!$E$17</f>
        <v>435</v>
      </c>
      <c r="D4" s="21"/>
      <c r="E4" s="20"/>
      <c r="F4" s="20"/>
      <c r="G4" s="20"/>
      <c r="H4" s="21"/>
      <c r="I4" s="20"/>
      <c r="J4" s="21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ht="19.5" customHeight="1">
      <c r="A5" s="20">
        <v>3.0</v>
      </c>
      <c r="B5" s="20" t="s">
        <v>144</v>
      </c>
      <c r="C5" s="21" t="s">
        <v>145</v>
      </c>
      <c r="D5" s="21">
        <f>'Общо съдържание '!$F$17+'Общо съдържание '!$G$17</f>
        <v>405</v>
      </c>
      <c r="E5" s="20" t="s">
        <v>146</v>
      </c>
      <c r="F5" s="20">
        <f>'Общо съдържание '!$F$17</f>
        <v>255</v>
      </c>
      <c r="G5" s="20" t="s">
        <v>147</v>
      </c>
      <c r="H5" s="21">
        <f>'Общо съдържание '!$G$17</f>
        <v>150</v>
      </c>
      <c r="I5" s="20"/>
      <c r="J5" s="21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ht="19.5" customHeight="1">
      <c r="A6" s="20">
        <v>4.0</v>
      </c>
      <c r="B6" s="20" t="s">
        <v>148</v>
      </c>
      <c r="C6" s="21" t="s">
        <v>145</v>
      </c>
      <c r="D6" s="21">
        <f>'Общо съдържание '!$H$17+'Общо съдържание '!$I$17+'Общо съдържание '!$J$17</f>
        <v>1395</v>
      </c>
      <c r="E6" s="21" t="s">
        <v>149</v>
      </c>
      <c r="F6" s="21">
        <f>'Общо съдържание '!$H$17</f>
        <v>30</v>
      </c>
      <c r="G6" s="21" t="s">
        <v>150</v>
      </c>
      <c r="H6" s="21">
        <f>'Общо съдържание '!$I$17</f>
        <v>1185</v>
      </c>
      <c r="I6" s="20" t="s">
        <v>151</v>
      </c>
      <c r="J6" s="21">
        <f>'Общо съдържание '!$J$17</f>
        <v>180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ht="18.0" customHeight="1">
      <c r="A7" s="20">
        <v>5.0</v>
      </c>
      <c r="B7" s="20" t="s">
        <v>152</v>
      </c>
      <c r="C7" s="20">
        <f>'Общо съдържание '!$B$17</f>
        <v>13</v>
      </c>
      <c r="D7" s="20"/>
      <c r="E7" s="20"/>
      <c r="F7" s="20"/>
      <c r="G7" s="20"/>
      <c r="H7" s="20"/>
      <c r="I7" s="20"/>
      <c r="J7" s="21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ht="19.5" customHeight="1">
      <c r="A8" s="20">
        <v>6.0</v>
      </c>
      <c r="B8" s="20" t="s">
        <v>153</v>
      </c>
      <c r="C8" s="20" t="s">
        <v>154</v>
      </c>
      <c r="D8" s="29">
        <f>COUNTIF('Общо съдържание '!D5:D55,"Задължителна")/C7</f>
        <v>0.6153846154</v>
      </c>
      <c r="E8" s="20" t="s">
        <v>155</v>
      </c>
      <c r="F8" s="29">
        <f>(COUNTIF('Общо съдържание '!D5:D55,"Избираема")+COUNTIF('Общо съдържание '!D5:D55,"Задължително избираема"))/C7</f>
        <v>0.1538461538</v>
      </c>
      <c r="G8" s="20" t="s">
        <v>156</v>
      </c>
      <c r="H8" s="29">
        <f>COUNTIF('Общо съдържание '!D5:D55,"Факултативна")/C7</f>
        <v>0.07692307692</v>
      </c>
      <c r="I8" s="20"/>
      <c r="J8" s="21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ht="19.5" customHeight="1">
      <c r="A9" s="20">
        <v>7.0</v>
      </c>
      <c r="B9" s="20" t="s">
        <v>157</v>
      </c>
      <c r="C9" s="29">
        <f>D5/D6</f>
        <v>0.2903225806</v>
      </c>
      <c r="D9" s="29"/>
      <c r="E9" s="20"/>
      <c r="F9" s="29"/>
      <c r="G9" s="20"/>
      <c r="H9" s="29"/>
      <c r="I9" s="20"/>
      <c r="J9" s="21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ht="19.5" customHeight="1">
      <c r="A10" s="20">
        <v>8.0</v>
      </c>
      <c r="B10" s="20" t="s">
        <v>27</v>
      </c>
      <c r="C10" s="20" t="s">
        <v>145</v>
      </c>
      <c r="D10" s="20">
        <f>'Общо съдържание '!$Z$17+'Общо съдържание '!$AA$17</f>
        <v>13</v>
      </c>
      <c r="E10" s="20" t="s">
        <v>158</v>
      </c>
      <c r="F10" s="20">
        <f>'Общо съдържание '!$Z$17</f>
        <v>13</v>
      </c>
      <c r="G10" s="20" t="s">
        <v>159</v>
      </c>
      <c r="H10" s="20">
        <f>'Общо съдържание '!$AA$17</f>
        <v>0</v>
      </c>
      <c r="I10" s="20"/>
      <c r="J10" s="21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ht="19.5" customHeight="1">
      <c r="A11" s="20">
        <v>9.0</v>
      </c>
      <c r="B11" s="20" t="s">
        <v>160</v>
      </c>
      <c r="C11" s="20">
        <f>COUNTIF('Общо съдържание '!$D$4:$D$16,"Задължителна")</f>
        <v>9</v>
      </c>
      <c r="D11" s="20"/>
      <c r="E11" s="20" t="s">
        <v>161</v>
      </c>
      <c r="F11" s="20">
        <f>SUMIF('Общо съдържание '!$D$4:$D$16,"Задължителна",'Общо съдържание '!$AB$4:$AB$16)</f>
        <v>36</v>
      </c>
      <c r="G11" s="20"/>
      <c r="H11" s="20"/>
      <c r="I11" s="20"/>
      <c r="J11" s="21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ht="19.5" customHeight="1">
      <c r="A12" s="20">
        <v>10.0</v>
      </c>
      <c r="B12" s="20" t="s">
        <v>162</v>
      </c>
      <c r="C12" s="20">
        <f>COUNTIF('Общо съдържание '!$D$4:$D$16,"Задължително избираема")</f>
        <v>0</v>
      </c>
      <c r="D12" s="20"/>
      <c r="E12" s="20" t="s">
        <v>161</v>
      </c>
      <c r="F12" s="20">
        <f>SUMIF('Общо съдържание '!$D$4:$D$16,"Задължително избираема",'Общо съдържание '!$AB$4:$AB$16)</f>
        <v>0</v>
      </c>
      <c r="G12" s="20"/>
      <c r="H12" s="20"/>
      <c r="I12" s="20"/>
      <c r="J12" s="21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ht="19.5" customHeight="1">
      <c r="A13" s="20">
        <v>11.0</v>
      </c>
      <c r="B13" s="20" t="s">
        <v>163</v>
      </c>
      <c r="C13" s="22">
        <f>'Общо съдържание '!$AB$17</f>
        <v>60</v>
      </c>
      <c r="D13" s="20"/>
      <c r="E13" s="20"/>
      <c r="F13" s="20"/>
      <c r="G13" s="20"/>
      <c r="H13" s="20"/>
      <c r="I13" s="20"/>
      <c r="J13" s="21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ht="33.75" customHeight="1">
      <c r="A14" s="20">
        <v>12.0</v>
      </c>
      <c r="B14" s="20" t="s">
        <v>164</v>
      </c>
      <c r="C14" s="29" t="s">
        <v>165</v>
      </c>
      <c r="D14" s="29">
        <f>SUMIF('Общо съдържание '!AG5:AG55,"Хабилитиран на ОТД във ф-та",'Общо съдържание '!F5:F55)/F5</f>
        <v>0.5294117647</v>
      </c>
      <c r="E14" s="29" t="s">
        <v>166</v>
      </c>
      <c r="F14" s="29">
        <f>(SUMIF('Общо съдържание '!AG5:AG55,"Хабилитиран на ОТД във ф-та",'Общо съдържание '!F5:F55)+SUMIF('Общо съдържание '!AG5:AG55,"Хабил. на ОТД в друг ф-т на ВСУ",'Общо съдържание '!F5:F55))/F5</f>
        <v>0.6470588235</v>
      </c>
      <c r="G14" s="20"/>
      <c r="H14" s="20"/>
      <c r="I14" s="20"/>
      <c r="J14" s="21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ht="33.75" customHeight="1">
      <c r="A15" s="20">
        <v>13.0</v>
      </c>
      <c r="B15" s="20" t="s">
        <v>167</v>
      </c>
      <c r="C15" s="29">
        <f>COUNTIFS('Общо съдържание '!AC5:AC55,"&lt;&gt;гл. асистент",'Общо съдържание '!D5:D55,"&lt;&gt;Факултативна")/COUNTIF('Общо съдържание '!D5:D55,"&lt;&gt;Факултативна")</f>
        <v>0.98</v>
      </c>
      <c r="D15" s="20"/>
      <c r="E15" s="20"/>
      <c r="F15" s="20"/>
      <c r="G15" s="20"/>
      <c r="H15" s="20"/>
      <c r="I15" s="20"/>
      <c r="J15" s="21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>
      <c r="A16" s="20">
        <v>14.0</v>
      </c>
      <c r="B16" s="20" t="s">
        <v>168</v>
      </c>
      <c r="C16" s="29">
        <f>'Общо съдържание '!$AH$17/'Общо съдържание '!$E$17</f>
        <v>0.1379310345</v>
      </c>
      <c r="D16" s="20"/>
      <c r="E16" s="20"/>
      <c r="F16" s="20"/>
      <c r="G16" s="20"/>
      <c r="H16" s="20"/>
      <c r="I16" s="20"/>
      <c r="J16" s="21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ht="30.0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ht="30.0" customHeight="1">
      <c r="A18" s="20"/>
      <c r="B18" s="20" t="s">
        <v>169</v>
      </c>
      <c r="C18" s="20"/>
      <c r="D18" s="20"/>
      <c r="E18" s="20" t="s">
        <v>170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>
      <c r="A19" s="20"/>
      <c r="B19" s="20" t="s">
        <v>171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ht="15.75" customHeight="1">
      <c r="A21" s="20"/>
      <c r="B21" s="20" t="s">
        <v>172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ht="15.75" customHeight="1">
      <c r="A22" s="20"/>
      <c r="B22" s="20"/>
      <c r="C22" s="20" t="s">
        <v>173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ht="15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ht="15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ht="15.75" customHeight="1">
      <c r="A25" s="20"/>
      <c r="B25" s="20" t="s">
        <v>174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ht="15.7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ht="15.7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ht="15.7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ht="15.7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ht="15.7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ht="15.7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ht="15.7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ht="15.7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ht="15.7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ht="15.7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ht="15.7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ht="15.7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ht="15.7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ht="15.7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ht="15.7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ht="15.7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ht="15.7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ht="15.7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ht="15.7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ht="15.7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ht="15.7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ht="15.7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ht="15.7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ht="15.7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ht="15.7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ht="15.7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ht="15.7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ht="15.7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ht="15.7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ht="15.7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ht="15.7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ht="15.7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ht="15.7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ht="15.7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ht="15.7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ht="15.7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ht="15.7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ht="15.7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ht="15.7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ht="15.7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ht="15.7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ht="15.7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ht="15.7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ht="15.7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ht="15.7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ht="15.7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ht="15.7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ht="15.7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ht="15.7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ht="15.7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ht="15.7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ht="15.7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ht="15.7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ht="15.75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ht="15.7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ht="15.75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ht="15.75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ht="15.7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ht="15.7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ht="15.75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ht="15.75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ht="15.7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ht="15.7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ht="15.7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ht="15.7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ht="15.7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ht="15.7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ht="15.7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ht="15.7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ht="15.75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ht="15.75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ht="15.75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ht="15.7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ht="15.75" customHeigh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ht="15.75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ht="15.75" customHeigh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ht="15.75" customHeigh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ht="15.75" customHeigh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ht="15.75" customHeigh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ht="15.75" customHeigh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ht="15.75" customHeigh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ht="15.75" customHeigh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ht="15.75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ht="15.75" customHeigh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ht="15.75" customHeigh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ht="15.75" customHeigh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ht="15.75" customHeigh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ht="15.75" customHeigh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ht="15.75" customHeigh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ht="15.75" customHeigh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ht="15.75" customHeigh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ht="15.75" customHeigh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ht="15.75" customHeigh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ht="15.75" customHeigh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ht="15.75" customHeigh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ht="15.75" customHeight="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ht="15.75" customHeight="1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ht="15.75" customHeight="1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ht="15.75" customHeigh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ht="15.75" customHeight="1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ht="15.75" customHeight="1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ht="15.75" customHeight="1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ht="15.75" customHeight="1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ht="15.75" customHeight="1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ht="15.75" customHeight="1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ht="15.75" customHeight="1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ht="15.75" customHeight="1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ht="15.75" customHeight="1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ht="15.75" customHeight="1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ht="15.75" customHeight="1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ht="15.75" customHeight="1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ht="15.75" customHeight="1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ht="15.7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ht="15.7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ht="15.7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ht="15.7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ht="15.7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ht="15.75" customHeight="1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ht="15.75" customHeight="1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ht="15.75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ht="15.7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ht="15.75" customHeight="1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ht="15.75" customHeight="1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ht="15.75" customHeight="1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ht="15.75" customHeight="1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ht="15.75" customHeight="1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ht="15.75" customHeight="1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ht="15.75" customHeight="1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ht="15.75" customHeight="1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ht="15.75" customHeight="1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ht="15.75" customHeight="1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ht="15.75" customHeight="1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ht="15.75" customHeight="1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ht="15.75" customHeight="1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ht="15.75" customHeight="1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ht="15.75" customHeight="1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ht="15.75" customHeight="1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ht="15.75" customHeight="1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ht="15.75" customHeight="1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ht="15.75" customHeight="1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ht="15.75" customHeight="1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ht="15.75" customHeight="1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ht="15.75" customHeight="1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ht="15.75" customHeight="1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ht="15.75" customHeight="1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ht="15.75" customHeight="1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ht="15.75" customHeight="1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ht="15.75" customHeight="1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ht="15.75" customHeight="1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ht="15.75" customHeight="1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ht="15.75" customHeight="1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ht="15.75" customHeight="1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ht="15.75" customHeight="1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ht="15.75" customHeight="1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ht="15.75" customHeight="1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ht="15.75" customHeight="1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ht="15.75" customHeight="1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ht="15.75" customHeight="1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ht="15.75" customHeight="1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ht="15.75" customHeight="1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ht="15.7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ht="15.7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ht="15.7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ht="15.7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ht="15.7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ht="15.75" customHeight="1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ht="15.75" customHeight="1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ht="15.75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ht="15.7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ht="15.75" customHeight="1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ht="15.75" customHeight="1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ht="15.75" customHeight="1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ht="15.75" customHeight="1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ht="15.75" customHeight="1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ht="15.75" customHeight="1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ht="15.75" customHeight="1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ht="15.75" customHeight="1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ht="15.75" customHeight="1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ht="15.75" customHeight="1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ht="15.75" customHeight="1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ht="15.75" customHeight="1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ht="15.75" customHeigh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ht="15.75" customHeight="1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ht="15.75" customHeight="1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ht="15.75" customHeight="1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ht="15.75" customHeight="1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ht="15.75" customHeight="1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ht="15.75" customHeight="1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ht="15.75" customHeight="1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ht="15.75" customHeight="1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ht="15.75" customHeight="1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ht="15.75" customHeight="1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ht="15.75" customHeight="1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ht="15.75" customHeight="1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ht="15.75" customHeight="1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ht="15.75" customHeight="1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ht="15.75" customHeight="1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ht="15.75" customHeight="1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ht="15.75" customHeight="1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ht="15.75" customHeight="1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ht="15.7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ht="15.7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ht="15.7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ht="15.7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ht="15.7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ht="15.7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ht="15.7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ht="15.7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ht="15.7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ht="15.7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ht="15.7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ht="15.7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 ht="15.7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 ht="15.7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 ht="15.7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ht="15.7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 ht="15.7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 ht="15.7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 ht="15.7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 ht="15.7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 ht="15.7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 ht="15.7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 ht="15.7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 ht="15.7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 ht="15.7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ht="15.7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ht="15.7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ht="15.7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ht="15.7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</row>
    <row r="255" ht="15.7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</row>
    <row r="256" ht="15.7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 ht="15.7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 ht="15.7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 ht="15.7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 ht="15.7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 ht="15.7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 ht="15.7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 ht="15.7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 ht="15.7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 ht="15.7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</row>
    <row r="266" ht="15.7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</row>
    <row r="267" ht="15.7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</row>
    <row r="268" ht="15.7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</row>
    <row r="269" ht="15.7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</row>
    <row r="270" ht="15.7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</row>
    <row r="271" ht="15.7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</row>
    <row r="272" ht="15.7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</row>
    <row r="273" ht="15.7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</row>
    <row r="274" ht="15.7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</row>
    <row r="275" ht="15.7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</row>
    <row r="276" ht="15.7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</row>
    <row r="277" ht="15.7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 ht="15.7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</row>
    <row r="279" ht="15.7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</row>
    <row r="280" ht="15.7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</row>
    <row r="281" ht="15.7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 ht="15.7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</row>
    <row r="283" ht="15.7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</row>
    <row r="284" ht="15.7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 ht="15.7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</row>
    <row r="286" ht="15.7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</row>
    <row r="287" ht="15.7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</row>
    <row r="288" ht="15.7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</row>
    <row r="289" ht="15.7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</row>
    <row r="290" ht="15.7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</row>
    <row r="291" ht="15.7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 ht="15.7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</row>
    <row r="293" ht="15.7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</row>
    <row r="294" ht="15.7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</row>
    <row r="295" ht="15.7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</row>
    <row r="296" ht="15.7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</row>
    <row r="297" ht="15.7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</row>
    <row r="298" ht="15.7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</row>
    <row r="299" ht="15.7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</row>
    <row r="300" ht="15.7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</row>
    <row r="301" ht="15.7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</row>
    <row r="302" ht="15.7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</row>
    <row r="303" ht="15.7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</row>
    <row r="304" ht="15.7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</row>
    <row r="305" ht="15.7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</row>
    <row r="306" ht="15.7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</row>
    <row r="307" ht="15.7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</row>
    <row r="308" ht="15.7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</row>
    <row r="309" ht="15.7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</row>
    <row r="310" ht="15.7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</row>
    <row r="311" ht="15.7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</row>
    <row r="312" ht="15.7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</row>
    <row r="313" ht="15.7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</row>
    <row r="314" ht="15.7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</row>
    <row r="315" ht="15.7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</row>
    <row r="316" ht="15.7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</row>
    <row r="317" ht="15.7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</row>
    <row r="318" ht="15.7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</row>
    <row r="319" ht="15.7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</row>
    <row r="320" ht="15.7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</row>
    <row r="321" ht="15.7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</row>
    <row r="322" ht="15.7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</row>
    <row r="323" ht="15.7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</row>
    <row r="324" ht="15.7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</row>
    <row r="325" ht="15.7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</row>
    <row r="326" ht="15.7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</row>
    <row r="327" ht="15.7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</row>
    <row r="328" ht="15.7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</row>
    <row r="329" ht="15.7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</row>
    <row r="330" ht="15.7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</row>
    <row r="331" ht="15.7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</row>
    <row r="332" ht="15.7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</row>
    <row r="333" ht="15.7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</row>
    <row r="334" ht="15.7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</row>
    <row r="335" ht="15.7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</row>
    <row r="336" ht="15.7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</row>
    <row r="337" ht="15.7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</row>
    <row r="338" ht="15.7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</row>
    <row r="339" ht="15.7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</row>
    <row r="340" ht="15.7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</row>
    <row r="341" ht="15.7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</row>
    <row r="342" ht="15.7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</row>
    <row r="343" ht="15.7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</row>
    <row r="344" ht="15.7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</row>
    <row r="345" ht="15.7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</row>
    <row r="346" ht="15.7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</row>
    <row r="347" ht="15.7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</row>
    <row r="348" ht="15.7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</row>
    <row r="349" ht="15.7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</row>
    <row r="350" ht="15.7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</row>
    <row r="351" ht="15.7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</row>
    <row r="352" ht="15.7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</row>
    <row r="353" ht="15.7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</row>
    <row r="354" ht="15.7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</row>
    <row r="355" ht="15.7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</row>
    <row r="356" ht="15.7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</row>
    <row r="357" ht="15.7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</row>
    <row r="358" ht="15.7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</row>
    <row r="359" ht="15.7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</row>
    <row r="360" ht="15.7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</row>
    <row r="361" ht="15.7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</row>
    <row r="362" ht="15.7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</row>
    <row r="363" ht="15.7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</row>
    <row r="364" ht="15.7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</row>
    <row r="365" ht="15.7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</row>
    <row r="366" ht="15.7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</row>
    <row r="367" ht="15.7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</row>
    <row r="368" ht="15.7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</row>
    <row r="369" ht="15.7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</row>
    <row r="370" ht="15.7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</row>
    <row r="371" ht="15.7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</row>
    <row r="372" ht="15.7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</row>
    <row r="373" ht="15.7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</row>
    <row r="374" ht="15.7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</row>
    <row r="375" ht="15.7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</row>
    <row r="376" ht="15.7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</row>
    <row r="377" ht="15.7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</row>
    <row r="378" ht="15.7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</row>
    <row r="379" ht="15.7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</row>
    <row r="380" ht="15.7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</row>
    <row r="381" ht="15.7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</row>
    <row r="382" ht="15.7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</row>
    <row r="383" ht="15.7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</row>
    <row r="384" ht="15.7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</row>
    <row r="385" ht="15.7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</row>
    <row r="386" ht="15.7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</row>
    <row r="387" ht="15.7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</row>
    <row r="388" ht="15.7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</row>
    <row r="389" ht="15.7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</row>
    <row r="390" ht="15.7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</row>
    <row r="391" ht="15.7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</row>
    <row r="392" ht="15.7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</row>
    <row r="393" ht="15.7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</row>
    <row r="394" ht="15.7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</row>
    <row r="395" ht="15.7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</row>
    <row r="396" ht="15.7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</row>
    <row r="397" ht="15.7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</row>
    <row r="398" ht="15.7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</row>
    <row r="399" ht="15.7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</row>
    <row r="400" ht="15.7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</row>
    <row r="401" ht="15.7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</row>
    <row r="402" ht="15.7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</row>
    <row r="403" ht="15.7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</row>
    <row r="404" ht="15.7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</row>
    <row r="405" ht="15.7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</row>
    <row r="406" ht="15.7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</row>
    <row r="407" ht="15.7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</row>
    <row r="408" ht="15.7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</row>
    <row r="409" ht="15.7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</row>
    <row r="410" ht="15.7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</row>
    <row r="411" ht="15.7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</row>
    <row r="412" ht="15.7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</row>
    <row r="413" ht="15.7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</row>
    <row r="414" ht="15.7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</row>
    <row r="415" ht="15.7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</row>
    <row r="416" ht="15.7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</row>
    <row r="417" ht="15.7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</row>
    <row r="418" ht="15.7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</row>
    <row r="419" ht="15.7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</row>
    <row r="420" ht="15.7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</row>
    <row r="421" ht="15.7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</row>
    <row r="422" ht="15.7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</row>
    <row r="423" ht="15.7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</row>
    <row r="424" ht="15.7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</row>
    <row r="425" ht="15.7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</row>
    <row r="426" ht="15.7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</row>
    <row r="427" ht="15.7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</row>
    <row r="428" ht="15.7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</row>
    <row r="429" ht="15.7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</row>
    <row r="430" ht="15.7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</row>
    <row r="431" ht="15.7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</row>
    <row r="432" ht="15.7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</row>
    <row r="433" ht="15.7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</row>
    <row r="434" ht="15.7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</row>
    <row r="435" ht="15.7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</row>
    <row r="436" ht="15.7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</row>
    <row r="437" ht="15.7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</row>
    <row r="438" ht="15.7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</row>
    <row r="439" ht="15.7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</row>
    <row r="440" ht="15.7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</row>
    <row r="441" ht="15.7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</row>
    <row r="442" ht="15.7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</row>
    <row r="443" ht="15.7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</row>
    <row r="444" ht="15.7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</row>
    <row r="445" ht="15.7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</row>
    <row r="446" ht="15.7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</row>
    <row r="447" ht="15.7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</row>
    <row r="448" ht="15.7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</row>
    <row r="449" ht="15.7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</row>
    <row r="450" ht="15.7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</row>
    <row r="451" ht="15.7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</row>
    <row r="452" ht="15.7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</row>
    <row r="453" ht="15.7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</row>
    <row r="454" ht="15.7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</row>
    <row r="455" ht="15.7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</row>
    <row r="456" ht="15.7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</row>
    <row r="457" ht="15.7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</row>
    <row r="458" ht="15.7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</row>
    <row r="459" ht="15.7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</row>
    <row r="460" ht="15.7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</row>
    <row r="461" ht="15.7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</row>
    <row r="462" ht="15.7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</row>
    <row r="463" ht="15.7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</row>
    <row r="464" ht="15.7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</row>
    <row r="465" ht="15.7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</row>
    <row r="466" ht="15.7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</row>
    <row r="467" ht="15.7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</row>
    <row r="468" ht="15.7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</row>
    <row r="469" ht="15.7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</row>
    <row r="470" ht="15.7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</row>
    <row r="471" ht="15.7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</row>
    <row r="472" ht="15.7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</row>
    <row r="473" ht="15.7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</row>
    <row r="474" ht="15.7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</row>
    <row r="475" ht="15.7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</row>
    <row r="476" ht="15.7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</row>
    <row r="477" ht="15.7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</row>
    <row r="478" ht="15.7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</row>
    <row r="479" ht="15.7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</row>
    <row r="480" ht="15.7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</row>
    <row r="481" ht="15.7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</row>
    <row r="482" ht="15.7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</row>
    <row r="483" ht="15.7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</row>
    <row r="484" ht="15.7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</row>
    <row r="485" ht="15.75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</row>
    <row r="486" ht="15.75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</row>
    <row r="487" ht="15.75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</row>
    <row r="488" ht="15.75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</row>
    <row r="489" ht="15.75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</row>
    <row r="490" ht="15.75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</row>
    <row r="491" ht="15.7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</row>
    <row r="492" ht="15.7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</row>
    <row r="493" ht="15.75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</row>
    <row r="494" ht="15.75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</row>
    <row r="495" ht="15.75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</row>
    <row r="496" ht="15.75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</row>
    <row r="497" ht="15.75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</row>
    <row r="498" ht="15.7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</row>
    <row r="499" ht="15.7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</row>
    <row r="500" ht="15.7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</row>
    <row r="501" ht="15.7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</row>
    <row r="502" ht="15.75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</row>
    <row r="503" ht="15.75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</row>
    <row r="504" ht="15.7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</row>
    <row r="505" ht="15.7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</row>
    <row r="506" ht="15.75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</row>
    <row r="507" ht="15.75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</row>
    <row r="508" ht="15.75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</row>
    <row r="509" ht="15.75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</row>
    <row r="510" ht="15.75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</row>
    <row r="511" ht="15.7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</row>
    <row r="512" ht="15.75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</row>
    <row r="513" ht="15.75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</row>
    <row r="514" ht="15.75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</row>
    <row r="515" ht="15.75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</row>
    <row r="516" ht="15.7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</row>
    <row r="517" ht="15.75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</row>
    <row r="518" ht="15.75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</row>
    <row r="519" ht="15.75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</row>
    <row r="520" ht="15.75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</row>
    <row r="521" ht="15.75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</row>
    <row r="522" ht="15.75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</row>
    <row r="523" ht="15.75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</row>
    <row r="524" ht="15.75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</row>
    <row r="525" ht="15.75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</row>
    <row r="526" ht="15.75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</row>
    <row r="527" ht="15.75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</row>
    <row r="528" ht="15.75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</row>
    <row r="529" ht="15.7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</row>
    <row r="530" ht="15.75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</row>
    <row r="531" ht="15.75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</row>
    <row r="532" ht="15.75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</row>
    <row r="533" ht="15.7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</row>
    <row r="534" ht="15.7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</row>
    <row r="535" ht="15.7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</row>
    <row r="536" ht="15.7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</row>
    <row r="537" ht="15.7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</row>
    <row r="538" ht="15.7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</row>
    <row r="539" ht="15.75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</row>
    <row r="540" ht="15.75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</row>
    <row r="541" ht="15.75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</row>
    <row r="542" ht="15.75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</row>
    <row r="543" ht="15.75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</row>
    <row r="544" ht="15.75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</row>
    <row r="545" ht="15.7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</row>
    <row r="546" ht="15.7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</row>
    <row r="547" ht="15.75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</row>
    <row r="548" ht="15.75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</row>
    <row r="549" ht="15.75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</row>
    <row r="550" ht="15.75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</row>
    <row r="551" ht="15.75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</row>
    <row r="552" ht="15.75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</row>
    <row r="553" ht="15.75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</row>
    <row r="554" ht="15.75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</row>
    <row r="555" ht="15.75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</row>
    <row r="556" ht="15.75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</row>
    <row r="557" ht="15.75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</row>
    <row r="558" ht="15.75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</row>
    <row r="559" ht="15.75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</row>
    <row r="560" ht="15.75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</row>
    <row r="561" ht="15.7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</row>
    <row r="562" ht="15.7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</row>
    <row r="563" ht="15.7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</row>
    <row r="564" ht="15.7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</row>
    <row r="565" ht="15.75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</row>
    <row r="566" ht="15.75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</row>
    <row r="567" ht="15.7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</row>
    <row r="568" ht="15.7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</row>
    <row r="569" ht="15.75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</row>
    <row r="570" ht="15.75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</row>
    <row r="571" ht="15.75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</row>
    <row r="572" ht="15.75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</row>
    <row r="573" ht="15.75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</row>
    <row r="574" ht="15.75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</row>
    <row r="575" ht="15.75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</row>
    <row r="576" ht="15.75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</row>
    <row r="577" ht="15.75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</row>
    <row r="578" ht="15.75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</row>
    <row r="579" ht="15.75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</row>
    <row r="580" ht="15.75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</row>
    <row r="581" ht="15.75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</row>
    <row r="582" ht="15.75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</row>
    <row r="583" ht="15.75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</row>
    <row r="584" ht="15.75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</row>
    <row r="585" ht="15.75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</row>
    <row r="586" ht="15.75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</row>
    <row r="587" ht="15.75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</row>
    <row r="588" ht="15.75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</row>
    <row r="589" ht="15.75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</row>
    <row r="590" ht="15.75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</row>
    <row r="591" ht="15.75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</row>
    <row r="592" ht="15.75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</row>
    <row r="593" ht="15.75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</row>
    <row r="594" ht="15.75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</row>
    <row r="595" ht="15.75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</row>
    <row r="596" ht="15.7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</row>
    <row r="597" ht="15.7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</row>
    <row r="598" ht="15.75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</row>
    <row r="599" ht="15.75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</row>
    <row r="600" ht="15.7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</row>
    <row r="601" ht="15.75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</row>
    <row r="602" ht="15.75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</row>
    <row r="603" ht="15.75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</row>
    <row r="604" ht="15.75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</row>
    <row r="605" ht="15.75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</row>
    <row r="606" ht="15.7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</row>
    <row r="607" ht="15.7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</row>
    <row r="608" ht="15.75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</row>
    <row r="609" ht="15.75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</row>
    <row r="610" ht="15.75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</row>
    <row r="611" ht="15.75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</row>
    <row r="612" ht="15.75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</row>
    <row r="613" ht="15.75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</row>
    <row r="614" ht="15.75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</row>
    <row r="615" ht="15.75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</row>
    <row r="616" ht="15.75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</row>
    <row r="617" ht="15.75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</row>
    <row r="618" ht="15.75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</row>
    <row r="619" ht="15.75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</row>
    <row r="620" ht="15.7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</row>
    <row r="621" ht="15.75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</row>
    <row r="622" ht="15.75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</row>
    <row r="623" ht="15.75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</row>
    <row r="624" ht="15.75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</row>
    <row r="625" ht="15.75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</row>
    <row r="626" ht="15.75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</row>
    <row r="627" ht="15.75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</row>
    <row r="628" ht="15.75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</row>
    <row r="629" ht="15.75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</row>
    <row r="630" ht="15.75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</row>
    <row r="631" ht="15.75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</row>
    <row r="632" ht="15.75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</row>
    <row r="633" ht="15.75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</row>
    <row r="634" ht="15.75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</row>
    <row r="635" ht="15.75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</row>
    <row r="636" ht="15.75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</row>
    <row r="637" ht="15.75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</row>
    <row r="638" ht="15.75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</row>
    <row r="639" ht="15.75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</row>
    <row r="640" ht="15.75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</row>
    <row r="641" ht="15.75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</row>
    <row r="642" ht="15.75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</row>
    <row r="643" ht="15.75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</row>
    <row r="644" ht="15.75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</row>
    <row r="645" ht="15.75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</row>
    <row r="646" ht="15.75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</row>
    <row r="647" ht="15.75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</row>
    <row r="648" ht="15.75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</row>
    <row r="649" ht="15.75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</row>
    <row r="650" ht="15.75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</row>
    <row r="651" ht="15.75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</row>
    <row r="652" ht="15.75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</row>
    <row r="653" ht="15.75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</row>
    <row r="654" ht="15.75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</row>
    <row r="655" ht="15.75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</row>
    <row r="656" ht="15.75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</row>
    <row r="657" ht="15.75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</row>
    <row r="658" ht="15.75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</row>
    <row r="659" ht="15.75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</row>
    <row r="660" ht="15.75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</row>
    <row r="661" ht="15.75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</row>
    <row r="662" ht="15.75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</row>
    <row r="663" ht="15.75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</row>
    <row r="664" ht="15.75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</row>
    <row r="665" ht="15.75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</row>
    <row r="666" ht="15.75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</row>
    <row r="667" ht="15.75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</row>
    <row r="668" ht="15.75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</row>
    <row r="669" ht="15.75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</row>
    <row r="670" ht="15.75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</row>
    <row r="671" ht="15.75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</row>
    <row r="672" ht="15.75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</row>
    <row r="673" ht="15.75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</row>
    <row r="674" ht="15.75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</row>
    <row r="675" ht="15.75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</row>
    <row r="676" ht="15.75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</row>
    <row r="677" ht="15.75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</row>
    <row r="678" ht="15.75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</row>
    <row r="679" ht="15.75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</row>
    <row r="680" ht="15.75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</row>
    <row r="681" ht="15.75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</row>
    <row r="682" ht="15.75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</row>
    <row r="683" ht="15.75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</row>
    <row r="684" ht="15.75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</row>
    <row r="685" ht="15.75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</row>
    <row r="686" ht="15.75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</row>
    <row r="687" ht="15.75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</row>
    <row r="688" ht="15.75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</row>
    <row r="689" ht="15.75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</row>
    <row r="690" ht="15.75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</row>
    <row r="691" ht="15.75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</row>
    <row r="692" ht="15.75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</row>
    <row r="693" ht="15.75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</row>
    <row r="694" ht="15.75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</row>
    <row r="695" ht="15.75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</row>
    <row r="696" ht="15.75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</row>
    <row r="697" ht="15.75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</row>
    <row r="698" ht="15.75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</row>
    <row r="699" ht="15.75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</row>
    <row r="700" ht="15.75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</row>
    <row r="701" ht="15.75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</row>
    <row r="702" ht="15.75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</row>
    <row r="703" ht="15.75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</row>
    <row r="704" ht="15.75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</row>
    <row r="705" ht="15.75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</row>
    <row r="706" ht="15.75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</row>
    <row r="707" ht="15.75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</row>
    <row r="708" ht="15.75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</row>
    <row r="709" ht="15.75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</row>
    <row r="710" ht="15.75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</row>
    <row r="711" ht="15.75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</row>
    <row r="712" ht="15.75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</row>
    <row r="713" ht="15.75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</row>
    <row r="714" ht="15.75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</row>
    <row r="715" ht="15.75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</row>
    <row r="716" ht="15.75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</row>
    <row r="717" ht="15.75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</row>
    <row r="718" ht="15.75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</row>
    <row r="719" ht="15.75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</row>
    <row r="720" ht="15.75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</row>
    <row r="721" ht="15.75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</row>
    <row r="722" ht="15.75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</row>
    <row r="723" ht="15.75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</row>
    <row r="724" ht="15.75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</row>
    <row r="725" ht="15.75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</row>
    <row r="726" ht="15.75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</row>
    <row r="727" ht="15.75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</row>
    <row r="728" ht="15.75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</row>
    <row r="729" ht="15.75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</row>
    <row r="730" ht="15.75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</row>
    <row r="731" ht="15.75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</row>
    <row r="732" ht="15.75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</row>
    <row r="733" ht="15.75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</row>
    <row r="734" ht="15.75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</row>
    <row r="735" ht="15.75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</row>
    <row r="736" ht="15.75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</row>
    <row r="737" ht="15.75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</row>
    <row r="738" ht="15.75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</row>
    <row r="739" ht="15.75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</row>
    <row r="740" ht="15.75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</row>
    <row r="741" ht="15.75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</row>
    <row r="742" ht="15.75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</row>
    <row r="743" ht="15.75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</row>
    <row r="744" ht="15.75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</row>
    <row r="745" ht="15.75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</row>
    <row r="746" ht="15.75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</row>
    <row r="747" ht="15.75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</row>
    <row r="748" ht="15.75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</row>
    <row r="749" ht="15.75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</row>
    <row r="750" ht="15.75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</row>
    <row r="751" ht="15.75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</row>
    <row r="752" ht="15.75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</row>
    <row r="753" ht="15.75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</row>
    <row r="754" ht="15.75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</row>
    <row r="755" ht="15.75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</row>
    <row r="756" ht="15.75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</row>
    <row r="757" ht="15.75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</row>
    <row r="758" ht="15.75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</row>
    <row r="759" ht="15.75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</row>
    <row r="760" ht="15.75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</row>
    <row r="761" ht="15.75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</row>
    <row r="762" ht="15.75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</row>
    <row r="763" ht="15.75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</row>
    <row r="764" ht="15.75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</row>
    <row r="765" ht="15.75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</row>
    <row r="766" ht="15.75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</row>
    <row r="767" ht="15.75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</row>
    <row r="768" ht="15.75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</row>
    <row r="769" ht="15.75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</row>
    <row r="770" ht="15.75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</row>
    <row r="771" ht="15.75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</row>
    <row r="772" ht="15.75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</row>
    <row r="773" ht="15.75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</row>
    <row r="774" ht="15.75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</row>
    <row r="775" ht="15.75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</row>
    <row r="776" ht="15.75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</row>
    <row r="777" ht="15.75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</row>
    <row r="778" ht="15.75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</row>
    <row r="779" ht="15.75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</row>
    <row r="780" ht="15.75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</row>
    <row r="781" ht="15.75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</row>
    <row r="782" ht="15.75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</row>
    <row r="783" ht="15.75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</row>
    <row r="784" ht="15.75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</row>
    <row r="785" ht="15.75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</row>
    <row r="786" ht="15.75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</row>
    <row r="787" ht="15.75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</row>
    <row r="788" ht="15.75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</row>
    <row r="789" ht="15.75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</row>
    <row r="790" ht="15.75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</row>
    <row r="791" ht="15.75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</row>
    <row r="792" ht="15.75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</row>
    <row r="793" ht="15.75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</row>
    <row r="794" ht="15.75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</row>
    <row r="795" ht="15.75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</row>
    <row r="796" ht="15.75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</row>
    <row r="797" ht="15.75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</row>
    <row r="798" ht="15.75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</row>
    <row r="799" ht="15.75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</row>
    <row r="800" ht="15.75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</row>
    <row r="801" ht="15.75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</row>
    <row r="802" ht="15.75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</row>
    <row r="803" ht="15.75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</row>
    <row r="804" ht="15.75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</row>
    <row r="805" ht="15.75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</row>
    <row r="806" ht="15.75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</row>
    <row r="807" ht="15.75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</row>
    <row r="808" ht="15.75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</row>
    <row r="809" ht="15.75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</row>
    <row r="810" ht="15.75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</row>
    <row r="811" ht="15.75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</row>
    <row r="812" ht="15.75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</row>
    <row r="813" ht="15.75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</row>
    <row r="814" ht="15.75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</row>
    <row r="815" ht="15.75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</row>
    <row r="816" ht="15.75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</row>
    <row r="817" ht="15.75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</row>
    <row r="818" ht="15.75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</row>
    <row r="819" ht="15.75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</row>
    <row r="820" ht="15.75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</row>
    <row r="821" ht="15.75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</row>
    <row r="822" ht="15.75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</row>
    <row r="823" ht="15.75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</row>
    <row r="824" ht="15.75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</row>
    <row r="825" ht="15.75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</row>
    <row r="826" ht="15.75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</row>
    <row r="827" ht="15.75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</row>
    <row r="828" ht="15.75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</row>
    <row r="829" ht="15.75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</row>
    <row r="830" ht="15.75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</row>
    <row r="831" ht="15.75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</row>
    <row r="832" ht="15.75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</row>
    <row r="833" ht="15.75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</row>
    <row r="834" ht="15.75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</row>
    <row r="835" ht="15.75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</row>
    <row r="836" ht="15.75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</row>
    <row r="837" ht="15.75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</row>
    <row r="838" ht="15.75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</row>
    <row r="839" ht="15.75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</row>
    <row r="840" ht="15.75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</row>
    <row r="841" ht="15.75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</row>
    <row r="842" ht="15.75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</row>
    <row r="843" ht="15.75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</row>
    <row r="844" ht="15.75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</row>
    <row r="845" ht="15.75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</row>
    <row r="846" ht="15.75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</row>
    <row r="847" ht="15.75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</row>
    <row r="848" ht="15.75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</row>
    <row r="849" ht="15.75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</row>
    <row r="850" ht="15.75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</row>
    <row r="851" ht="15.75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</row>
    <row r="852" ht="15.75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</row>
    <row r="853" ht="15.75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</row>
    <row r="854" ht="15.75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</row>
    <row r="855" ht="15.75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</row>
    <row r="856" ht="15.75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</row>
    <row r="857" ht="15.75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</row>
    <row r="858" ht="15.75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</row>
    <row r="859" ht="15.75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</row>
    <row r="860" ht="15.75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</row>
    <row r="861" ht="15.75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</row>
    <row r="862" ht="15.75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</row>
    <row r="863" ht="15.75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</row>
    <row r="864" ht="15.75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</row>
    <row r="865" ht="15.75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</row>
    <row r="866" ht="15.75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</row>
    <row r="867" ht="15.75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</row>
    <row r="868" ht="15.75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</row>
    <row r="869" ht="15.75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</row>
    <row r="870" ht="15.75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</row>
    <row r="871" ht="15.75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</row>
    <row r="872" ht="15.75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</row>
    <row r="873" ht="15.75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</row>
    <row r="874" ht="15.75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</row>
    <row r="875" ht="15.75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</row>
    <row r="876" ht="15.75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</row>
    <row r="877" ht="15.75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</row>
    <row r="878" ht="15.75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</row>
    <row r="879" ht="15.75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</row>
    <row r="880" ht="15.75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</row>
    <row r="881" ht="15.75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</row>
    <row r="882" ht="15.75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</row>
    <row r="883" ht="15.75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</row>
    <row r="884" ht="15.75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</row>
    <row r="885" ht="15.75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</row>
    <row r="886" ht="15.75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</row>
    <row r="887" ht="15.75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</row>
    <row r="888" ht="15.75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</row>
    <row r="889" ht="15.75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</row>
    <row r="890" ht="15.75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</row>
    <row r="891" ht="15.75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</row>
    <row r="892" ht="15.75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</row>
    <row r="893" ht="15.75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</row>
    <row r="894" ht="15.75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</row>
    <row r="895" ht="15.75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</row>
    <row r="896" ht="15.75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</row>
    <row r="897" ht="15.75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</row>
    <row r="898" ht="15.75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</row>
    <row r="899" ht="15.75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</row>
    <row r="900" ht="15.75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</row>
    <row r="901" ht="15.75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</row>
    <row r="902" ht="15.75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</row>
    <row r="903" ht="15.75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</row>
    <row r="904" ht="15.75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</row>
    <row r="905" ht="15.75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</row>
    <row r="906" ht="15.75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</row>
    <row r="907" ht="15.75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</row>
    <row r="908" ht="15.75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</row>
    <row r="909" ht="15.75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</row>
    <row r="910" ht="15.75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</row>
    <row r="911" ht="15.75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</row>
    <row r="912" ht="15.75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</row>
    <row r="913" ht="15.75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</row>
    <row r="914" ht="15.75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</row>
    <row r="915" ht="15.75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</row>
    <row r="916" ht="15.75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</row>
    <row r="917" ht="15.75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</row>
    <row r="918" ht="15.75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</row>
    <row r="919" ht="15.75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</row>
    <row r="920" ht="15.75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</row>
    <row r="921" ht="15.75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</row>
    <row r="922" ht="15.75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</row>
    <row r="923" ht="15.75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</row>
    <row r="924" ht="15.75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</row>
    <row r="925" ht="15.75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</row>
    <row r="926" ht="15.75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</row>
    <row r="927" ht="15.75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</row>
    <row r="928" ht="15.75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</row>
    <row r="929" ht="15.75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</row>
    <row r="930" ht="15.75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</row>
    <row r="931" ht="15.75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</row>
    <row r="932" ht="15.75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</row>
    <row r="933" ht="15.75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</row>
    <row r="934" ht="15.75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</row>
    <row r="935" ht="15.75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</row>
    <row r="936" ht="15.75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</row>
    <row r="937" ht="15.75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</row>
    <row r="938" ht="15.75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</row>
    <row r="939" ht="15.75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</row>
    <row r="940" ht="15.75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</row>
    <row r="941" ht="15.75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</row>
    <row r="942" ht="15.75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</row>
    <row r="943" ht="15.75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</row>
    <row r="944" ht="15.75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</row>
    <row r="945" ht="15.75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</row>
    <row r="946" ht="15.75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</row>
    <row r="947" ht="15.75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</row>
    <row r="948" ht="15.75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</row>
    <row r="949" ht="15.75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</row>
    <row r="950" ht="15.75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</row>
    <row r="951" ht="15.75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</row>
    <row r="952" ht="15.75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</row>
    <row r="953" ht="15.75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</row>
    <row r="954" ht="15.75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</row>
    <row r="955" ht="15.75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</row>
    <row r="956" ht="15.75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</row>
    <row r="957" ht="15.75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</row>
    <row r="958" ht="15.75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</row>
    <row r="959" ht="15.75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</row>
    <row r="960" ht="15.75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</row>
    <row r="961" ht="15.75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</row>
    <row r="962" ht="15.75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</row>
    <row r="963" ht="15.75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</row>
    <row r="964" ht="15.75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</row>
    <row r="965" ht="15.75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</row>
    <row r="966" ht="15.75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</row>
    <row r="967" ht="15.75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</row>
    <row r="968" ht="15.75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</row>
    <row r="969" ht="15.75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</row>
    <row r="970" ht="15.75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</row>
    <row r="971" ht="15.75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</row>
    <row r="972" ht="15.75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</row>
    <row r="973" ht="15.75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</row>
    <row r="974" ht="15.75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</row>
    <row r="975" ht="15.75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</row>
    <row r="976" ht="15.75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</row>
    <row r="977" ht="15.75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</row>
    <row r="978" ht="15.75" customHeigh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</row>
    <row r="979" ht="15.75" customHeigh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</row>
    <row r="980" ht="15.75" customHeigh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</row>
    <row r="981" ht="15.75" customHeigh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</row>
    <row r="982" ht="15.75" customHeigh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</row>
    <row r="983" ht="15.75" customHeight="1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</row>
    <row r="984" ht="15.75" customHeight="1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</row>
    <row r="985" ht="15.75" customHeight="1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</row>
    <row r="986" ht="15.75" customHeight="1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</row>
    <row r="987" ht="15.75" customHeight="1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</row>
    <row r="988" ht="15.75" customHeight="1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</row>
    <row r="989" ht="15.75" customHeight="1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</row>
    <row r="990" ht="15.75" customHeight="1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</row>
    <row r="991" ht="15.75" customHeight="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</row>
    <row r="992" ht="15.75" customHeight="1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</row>
    <row r="993" ht="15.75" customHeight="1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</row>
    <row r="994" ht="15.75" customHeight="1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</row>
    <row r="995" ht="15.75" customHeight="1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</row>
    <row r="996" ht="15.75" customHeight="1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</row>
    <row r="997" ht="15.75" customHeight="1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</row>
    <row r="998" ht="15.75" customHeight="1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</row>
    <row r="999" ht="15.75" customHeight="1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</row>
    <row r="1000" ht="15.75" customHeight="1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</row>
  </sheetData>
  <printOptions/>
  <pageMargins bottom="0.7480314960629921" footer="0.0" header="0.0" left="0.7086614173228347" right="0.7086614173228347" top="0.7480314960629921"/>
  <pageSetup paperSize="9" orientation="landscape"/>
  <drawing r:id="rId1"/>
  <tableParts count="1">
    <tablePart r:id="rId3"/>
  </tableParts>
</worksheet>
</file>